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4115" windowHeight="7710" activeTab="1"/>
  </bookViews>
  <sheets>
    <sheet name="Spot rates" sheetId="4" r:id="rId1"/>
    <sheet name="Corridor" sheetId="3" r:id="rId2"/>
  </sheets>
  <definedNames>
    <definedName name="beta0">Corridor!$B$18</definedName>
    <definedName name="beta1">Corridor!$B$19</definedName>
    <definedName name="beta2">Corridor!$B$20</definedName>
    <definedName name="beta3">Corridor!$B$21</definedName>
  </definedNames>
  <calcPr calcId="145621"/>
</workbook>
</file>

<file path=xl/calcChain.xml><?xml version="1.0" encoding="utf-8"?>
<calcChain xmlns="http://schemas.openxmlformats.org/spreadsheetml/2006/main">
  <c r="E12" i="4" l="1"/>
  <c r="E13" i="4" s="1"/>
  <c r="E14" i="4" s="1"/>
  <c r="F11" i="4"/>
  <c r="G11" i="4" s="1"/>
  <c r="O370" i="3"/>
  <c r="P370" i="3" s="1"/>
  <c r="Q369" i="3"/>
  <c r="P369" i="3"/>
  <c r="R369" i="3" s="1"/>
  <c r="S369" i="3" s="1"/>
  <c r="T369" i="3" s="1"/>
  <c r="O369" i="3"/>
  <c r="Q368" i="3"/>
  <c r="R368" i="3" s="1"/>
  <c r="S368" i="3" s="1"/>
  <c r="T368" i="3" s="1"/>
  <c r="O368" i="3"/>
  <c r="P368" i="3" s="1"/>
  <c r="S367" i="3"/>
  <c r="T367" i="3" s="1"/>
  <c r="R367" i="3"/>
  <c r="Q367" i="3"/>
  <c r="P367" i="3"/>
  <c r="O367" i="3"/>
  <c r="S366" i="3"/>
  <c r="T366" i="3" s="1"/>
  <c r="R366" i="3"/>
  <c r="Q366" i="3"/>
  <c r="P366" i="3"/>
  <c r="O366" i="3"/>
  <c r="Q365" i="3"/>
  <c r="P365" i="3"/>
  <c r="O365" i="3"/>
  <c r="Q364" i="3"/>
  <c r="R364" i="3" s="1"/>
  <c r="S364" i="3" s="1"/>
  <c r="T364" i="3" s="1"/>
  <c r="O364" i="3"/>
  <c r="P364" i="3" s="1"/>
  <c r="Q363" i="3"/>
  <c r="P363" i="3"/>
  <c r="O363" i="3"/>
  <c r="R362" i="3"/>
  <c r="S362" i="3" s="1"/>
  <c r="T362" i="3" s="1"/>
  <c r="Q362" i="3"/>
  <c r="O362" i="3"/>
  <c r="P362" i="3" s="1"/>
  <c r="O361" i="3"/>
  <c r="S360" i="3"/>
  <c r="T360" i="3" s="1"/>
  <c r="R360" i="3"/>
  <c r="Q360" i="3"/>
  <c r="P360" i="3"/>
  <c r="O360" i="3"/>
  <c r="T359" i="3"/>
  <c r="S359" i="3"/>
  <c r="R359" i="3"/>
  <c r="Q359" i="3"/>
  <c r="P359" i="3"/>
  <c r="O359" i="3"/>
  <c r="S358" i="3"/>
  <c r="T358" i="3" s="1"/>
  <c r="R358" i="3"/>
  <c r="Q358" i="3"/>
  <c r="O358" i="3"/>
  <c r="P358" i="3" s="1"/>
  <c r="O357" i="3"/>
  <c r="O356" i="3"/>
  <c r="O355" i="3"/>
  <c r="Q355" i="3" s="1"/>
  <c r="O354" i="3"/>
  <c r="P354" i="3" s="1"/>
  <c r="T353" i="3"/>
  <c r="S353" i="3"/>
  <c r="R353" i="3"/>
  <c r="Q353" i="3"/>
  <c r="P353" i="3"/>
  <c r="O353" i="3"/>
  <c r="S352" i="3"/>
  <c r="T352" i="3" s="1"/>
  <c r="R352" i="3"/>
  <c r="Q352" i="3"/>
  <c r="P352" i="3"/>
  <c r="O352" i="3"/>
  <c r="O351" i="3"/>
  <c r="Q351" i="3" s="1"/>
  <c r="Q350" i="3"/>
  <c r="O350" i="3"/>
  <c r="P350" i="3" s="1"/>
  <c r="Q349" i="3"/>
  <c r="P349" i="3"/>
  <c r="R349" i="3" s="1"/>
  <c r="S349" i="3" s="1"/>
  <c r="T349" i="3" s="1"/>
  <c r="O349" i="3"/>
  <c r="R348" i="3"/>
  <c r="S348" i="3" s="1"/>
  <c r="T348" i="3" s="1"/>
  <c r="Q348" i="3"/>
  <c r="O348" i="3"/>
  <c r="P348" i="3" s="1"/>
  <c r="Q347" i="3"/>
  <c r="P347" i="3"/>
  <c r="O347" i="3"/>
  <c r="S346" i="3"/>
  <c r="T346" i="3" s="1"/>
  <c r="R346" i="3"/>
  <c r="Q346" i="3"/>
  <c r="P346" i="3"/>
  <c r="O346" i="3"/>
  <c r="T345" i="3"/>
  <c r="S345" i="3"/>
  <c r="R345" i="3"/>
  <c r="Q345" i="3"/>
  <c r="P345" i="3"/>
  <c r="O345" i="3"/>
  <c r="Q344" i="3"/>
  <c r="R344" i="3" s="1"/>
  <c r="S344" i="3" s="1"/>
  <c r="T344" i="3" s="1"/>
  <c r="O344" i="3"/>
  <c r="P344" i="3" s="1"/>
  <c r="Q343" i="3"/>
  <c r="P343" i="3"/>
  <c r="O343" i="3"/>
  <c r="R342" i="3"/>
  <c r="S342" i="3" s="1"/>
  <c r="T342" i="3" s="1"/>
  <c r="Q342" i="3"/>
  <c r="O342" i="3"/>
  <c r="P342" i="3" s="1"/>
  <c r="O341" i="3"/>
  <c r="O340" i="3"/>
  <c r="T339" i="3"/>
  <c r="S339" i="3"/>
  <c r="R339" i="3"/>
  <c r="Q339" i="3"/>
  <c r="P339" i="3"/>
  <c r="O339" i="3"/>
  <c r="S338" i="3"/>
  <c r="T338" i="3" s="1"/>
  <c r="R338" i="3"/>
  <c r="Q338" i="3"/>
  <c r="P338" i="3"/>
  <c r="O338" i="3"/>
  <c r="O337" i="3"/>
  <c r="O336" i="3"/>
  <c r="O335" i="3"/>
  <c r="Q335" i="3" s="1"/>
  <c r="O334" i="3"/>
  <c r="P334" i="3" s="1"/>
  <c r="Q333" i="3"/>
  <c r="P333" i="3"/>
  <c r="O333" i="3"/>
  <c r="S332" i="3"/>
  <c r="T332" i="3" s="1"/>
  <c r="R332" i="3"/>
  <c r="Q332" i="3"/>
  <c r="P332" i="3"/>
  <c r="O332" i="3"/>
  <c r="T331" i="3"/>
  <c r="S331" i="3"/>
  <c r="R331" i="3"/>
  <c r="Q331" i="3"/>
  <c r="P331" i="3"/>
  <c r="O331" i="3"/>
  <c r="O330" i="3"/>
  <c r="P330" i="3" s="1"/>
  <c r="Q329" i="3"/>
  <c r="P329" i="3"/>
  <c r="O329" i="3"/>
  <c r="Q328" i="3"/>
  <c r="R328" i="3" s="1"/>
  <c r="S328" i="3" s="1"/>
  <c r="T328" i="3" s="1"/>
  <c r="O328" i="3"/>
  <c r="P328" i="3" s="1"/>
  <c r="Q327" i="3"/>
  <c r="P327" i="3"/>
  <c r="O327" i="3"/>
  <c r="R326" i="3"/>
  <c r="S326" i="3" s="1"/>
  <c r="T326" i="3" s="1"/>
  <c r="Q326" i="3"/>
  <c r="O326" i="3"/>
  <c r="P326" i="3" s="1"/>
  <c r="S325" i="3"/>
  <c r="T325" i="3" s="1"/>
  <c r="R325" i="3"/>
  <c r="Q325" i="3"/>
  <c r="P325" i="3"/>
  <c r="O325" i="3"/>
  <c r="S324" i="3"/>
  <c r="T324" i="3" s="1"/>
  <c r="R324" i="3"/>
  <c r="Q324" i="3"/>
  <c r="P324" i="3"/>
  <c r="O324" i="3"/>
  <c r="Q323" i="3"/>
  <c r="P323" i="3"/>
  <c r="O323" i="3"/>
  <c r="S322" i="3"/>
  <c r="T322" i="3" s="1"/>
  <c r="R322" i="3"/>
  <c r="Q322" i="3"/>
  <c r="O322" i="3"/>
  <c r="P322" i="3" s="1"/>
  <c r="O321" i="3"/>
  <c r="O320" i="3"/>
  <c r="O319" i="3"/>
  <c r="S318" i="3"/>
  <c r="T318" i="3" s="1"/>
  <c r="R318" i="3"/>
  <c r="Q318" i="3"/>
  <c r="P318" i="3"/>
  <c r="O318" i="3"/>
  <c r="S317" i="3"/>
  <c r="T317" i="3" s="1"/>
  <c r="R317" i="3"/>
  <c r="Q317" i="3"/>
  <c r="P317" i="3"/>
  <c r="O317" i="3"/>
  <c r="O316" i="3"/>
  <c r="O315" i="3"/>
  <c r="Q315" i="3" s="1"/>
  <c r="O314" i="3"/>
  <c r="Q313" i="3"/>
  <c r="P313" i="3"/>
  <c r="R313" i="3" s="1"/>
  <c r="S313" i="3" s="1"/>
  <c r="T313" i="3" s="1"/>
  <c r="O313" i="3"/>
  <c r="R312" i="3"/>
  <c r="S312" i="3" s="1"/>
  <c r="T312" i="3" s="1"/>
  <c r="Q312" i="3"/>
  <c r="O312" i="3"/>
  <c r="P312" i="3" s="1"/>
  <c r="S311" i="3"/>
  <c r="T311" i="3" s="1"/>
  <c r="R311" i="3"/>
  <c r="Q311" i="3"/>
  <c r="P311" i="3"/>
  <c r="O311" i="3"/>
  <c r="S310" i="3"/>
  <c r="T310" i="3" s="1"/>
  <c r="R310" i="3"/>
  <c r="Q310" i="3"/>
  <c r="P310" i="3"/>
  <c r="O310" i="3"/>
  <c r="Q309" i="3"/>
  <c r="P309" i="3"/>
  <c r="R309" i="3" s="1"/>
  <c r="S309" i="3" s="1"/>
  <c r="T309" i="3" s="1"/>
  <c r="O309" i="3"/>
  <c r="R308" i="3"/>
  <c r="S308" i="3" s="1"/>
  <c r="T308" i="3" s="1"/>
  <c r="Q308" i="3"/>
  <c r="O308" i="3"/>
  <c r="P308" i="3" s="1"/>
  <c r="Q307" i="3"/>
  <c r="P307" i="3"/>
  <c r="O307" i="3"/>
  <c r="R306" i="3"/>
  <c r="S306" i="3" s="1"/>
  <c r="T306" i="3" s="1"/>
  <c r="Q306" i="3"/>
  <c r="O306" i="3"/>
  <c r="P306" i="3" s="1"/>
  <c r="O305" i="3"/>
  <c r="S304" i="3"/>
  <c r="T304" i="3" s="1"/>
  <c r="R304" i="3"/>
  <c r="Q304" i="3"/>
  <c r="P304" i="3"/>
  <c r="O304" i="3"/>
  <c r="T303" i="3"/>
  <c r="S303" i="3"/>
  <c r="R303" i="3"/>
  <c r="Q303" i="3"/>
  <c r="P303" i="3"/>
  <c r="O303" i="3"/>
  <c r="R302" i="3"/>
  <c r="S302" i="3" s="1"/>
  <c r="T302" i="3" s="1"/>
  <c r="Q302" i="3"/>
  <c r="O302" i="3"/>
  <c r="P302" i="3" s="1"/>
  <c r="O301" i="3"/>
  <c r="T300" i="3"/>
  <c r="Q300" i="3"/>
  <c r="P300" i="3"/>
  <c r="R300" i="3" s="1"/>
  <c r="S300" i="3" s="1"/>
  <c r="O300" i="3"/>
  <c r="O299" i="3"/>
  <c r="Q298" i="3"/>
  <c r="P298" i="3"/>
  <c r="O298" i="3"/>
  <c r="S297" i="3"/>
  <c r="T297" i="3" s="1"/>
  <c r="R297" i="3"/>
  <c r="Q297" i="3"/>
  <c r="P297" i="3"/>
  <c r="O297" i="3"/>
  <c r="T296" i="3"/>
  <c r="S296" i="3"/>
  <c r="R296" i="3"/>
  <c r="Q296" i="3"/>
  <c r="P296" i="3"/>
  <c r="O296" i="3"/>
  <c r="O295" i="3"/>
  <c r="Q294" i="3"/>
  <c r="P294" i="3"/>
  <c r="R294" i="3" s="1"/>
  <c r="S294" i="3" s="1"/>
  <c r="T294" i="3" s="1"/>
  <c r="O294" i="3"/>
  <c r="O293" i="3"/>
  <c r="T292" i="3"/>
  <c r="Q292" i="3"/>
  <c r="P292" i="3"/>
  <c r="R292" i="3" s="1"/>
  <c r="S292" i="3" s="1"/>
  <c r="O292" i="3"/>
  <c r="O291" i="3"/>
  <c r="T290" i="3"/>
  <c r="S290" i="3"/>
  <c r="R290" i="3"/>
  <c r="Q290" i="3"/>
  <c r="P290" i="3"/>
  <c r="O290" i="3"/>
  <c r="S289" i="3"/>
  <c r="T289" i="3" s="1"/>
  <c r="R289" i="3"/>
  <c r="Q289" i="3"/>
  <c r="P289" i="3"/>
  <c r="O289" i="3"/>
  <c r="O288" i="3"/>
  <c r="O287" i="3"/>
  <c r="O286" i="3"/>
  <c r="Q285" i="3"/>
  <c r="O285" i="3"/>
  <c r="P285" i="3" s="1"/>
  <c r="Q284" i="3"/>
  <c r="P284" i="3"/>
  <c r="R284" i="3" s="1"/>
  <c r="S284" i="3" s="1"/>
  <c r="T284" i="3" s="1"/>
  <c r="O284" i="3"/>
  <c r="S283" i="3"/>
  <c r="T283" i="3" s="1"/>
  <c r="R283" i="3"/>
  <c r="Q283" i="3"/>
  <c r="P283" i="3"/>
  <c r="O283" i="3"/>
  <c r="S282" i="3"/>
  <c r="T282" i="3" s="1"/>
  <c r="R282" i="3"/>
  <c r="Q282" i="3"/>
  <c r="P282" i="3"/>
  <c r="O282" i="3"/>
  <c r="Q281" i="3"/>
  <c r="O281" i="3"/>
  <c r="P281" i="3" s="1"/>
  <c r="Q280" i="3"/>
  <c r="P280" i="3"/>
  <c r="R280" i="3" s="1"/>
  <c r="S280" i="3" s="1"/>
  <c r="T280" i="3" s="1"/>
  <c r="O280" i="3"/>
  <c r="Q279" i="3"/>
  <c r="R279" i="3" s="1"/>
  <c r="S279" i="3" s="1"/>
  <c r="T279" i="3" s="1"/>
  <c r="O279" i="3"/>
  <c r="P279" i="3" s="1"/>
  <c r="S278" i="3"/>
  <c r="T278" i="3" s="1"/>
  <c r="Q278" i="3"/>
  <c r="O278" i="3"/>
  <c r="P278" i="3" s="1"/>
  <c r="R278" i="3" s="1"/>
  <c r="O277" i="3"/>
  <c r="P277" i="3" s="1"/>
  <c r="S276" i="3"/>
  <c r="T276" i="3" s="1"/>
  <c r="R276" i="3"/>
  <c r="Q276" i="3"/>
  <c r="P276" i="3"/>
  <c r="O276" i="3"/>
  <c r="S275" i="3"/>
  <c r="T275" i="3" s="1"/>
  <c r="R275" i="3"/>
  <c r="Q275" i="3"/>
  <c r="P275" i="3"/>
  <c r="O275" i="3"/>
  <c r="Q274" i="3"/>
  <c r="O274" i="3"/>
  <c r="P274" i="3" s="1"/>
  <c r="R274" i="3" s="1"/>
  <c r="S274" i="3" s="1"/>
  <c r="T274" i="3" s="1"/>
  <c r="O273" i="3"/>
  <c r="P273" i="3" s="1"/>
  <c r="O272" i="3"/>
  <c r="O271" i="3"/>
  <c r="O270" i="3"/>
  <c r="Q270" i="3" s="1"/>
  <c r="S269" i="3"/>
  <c r="T269" i="3" s="1"/>
  <c r="R269" i="3"/>
  <c r="Q269" i="3"/>
  <c r="P269" i="3"/>
  <c r="O269" i="3"/>
  <c r="S268" i="3"/>
  <c r="T268" i="3" s="1"/>
  <c r="R268" i="3"/>
  <c r="Q268" i="3"/>
  <c r="P268" i="3"/>
  <c r="O268" i="3"/>
  <c r="Q267" i="3"/>
  <c r="P267" i="3"/>
  <c r="R267" i="3" s="1"/>
  <c r="S267" i="3" s="1"/>
  <c r="T267" i="3" s="1"/>
  <c r="O267" i="3"/>
  <c r="O266" i="3"/>
  <c r="T265" i="3"/>
  <c r="Q265" i="3"/>
  <c r="P265" i="3"/>
  <c r="R265" i="3" s="1"/>
  <c r="S265" i="3" s="1"/>
  <c r="O265" i="3"/>
  <c r="O264" i="3"/>
  <c r="Q263" i="3"/>
  <c r="P263" i="3"/>
  <c r="O263" i="3"/>
  <c r="S262" i="3"/>
  <c r="T262" i="3" s="1"/>
  <c r="R262" i="3"/>
  <c r="Q262" i="3"/>
  <c r="P262" i="3"/>
  <c r="O262" i="3"/>
  <c r="T261" i="3"/>
  <c r="S261" i="3"/>
  <c r="R261" i="3"/>
  <c r="Q261" i="3"/>
  <c r="P261" i="3"/>
  <c r="O261" i="3"/>
  <c r="O260" i="3"/>
  <c r="Q259" i="3"/>
  <c r="P259" i="3"/>
  <c r="R259" i="3" s="1"/>
  <c r="S259" i="3" s="1"/>
  <c r="T259" i="3" s="1"/>
  <c r="O259" i="3"/>
  <c r="O258" i="3"/>
  <c r="T257" i="3"/>
  <c r="Q257" i="3"/>
  <c r="P257" i="3"/>
  <c r="R257" i="3" s="1"/>
  <c r="S257" i="3" s="1"/>
  <c r="O257" i="3"/>
  <c r="O256" i="3"/>
  <c r="T255" i="3"/>
  <c r="S255" i="3"/>
  <c r="R255" i="3"/>
  <c r="Q255" i="3"/>
  <c r="P255" i="3"/>
  <c r="O255" i="3"/>
  <c r="S254" i="3"/>
  <c r="T254" i="3" s="1"/>
  <c r="R254" i="3"/>
  <c r="Q254" i="3"/>
  <c r="P254" i="3"/>
  <c r="O254" i="3"/>
  <c r="Q253" i="3"/>
  <c r="P253" i="3"/>
  <c r="R253" i="3" s="1"/>
  <c r="S253" i="3" s="1"/>
  <c r="T253" i="3" s="1"/>
  <c r="O253" i="3"/>
  <c r="O252" i="3"/>
  <c r="Q251" i="3"/>
  <c r="P251" i="3"/>
  <c r="R251" i="3" s="1"/>
  <c r="S251" i="3" s="1"/>
  <c r="T251" i="3" s="1"/>
  <c r="O251" i="3"/>
  <c r="O250" i="3"/>
  <c r="T249" i="3"/>
  <c r="Q249" i="3"/>
  <c r="P249" i="3"/>
  <c r="R249" i="3" s="1"/>
  <c r="S249" i="3" s="1"/>
  <c r="O249" i="3"/>
  <c r="S248" i="3"/>
  <c r="T248" i="3" s="1"/>
  <c r="R248" i="3"/>
  <c r="Q248" i="3"/>
  <c r="P248" i="3"/>
  <c r="O248" i="3"/>
  <c r="T247" i="3"/>
  <c r="S247" i="3"/>
  <c r="R247" i="3"/>
  <c r="Q247" i="3"/>
  <c r="P247" i="3"/>
  <c r="O247" i="3"/>
  <c r="O246" i="3"/>
  <c r="Q245" i="3"/>
  <c r="P245" i="3"/>
  <c r="O245" i="3"/>
  <c r="O244" i="3"/>
  <c r="Q243" i="3"/>
  <c r="P243" i="3"/>
  <c r="R243" i="3" s="1"/>
  <c r="S243" i="3" s="1"/>
  <c r="T243" i="3" s="1"/>
  <c r="O243" i="3"/>
  <c r="O242" i="3"/>
  <c r="T241" i="3"/>
  <c r="S241" i="3"/>
  <c r="R241" i="3"/>
  <c r="Q241" i="3"/>
  <c r="P241" i="3"/>
  <c r="O241" i="3"/>
  <c r="S240" i="3"/>
  <c r="T240" i="3" s="1"/>
  <c r="R240" i="3"/>
  <c r="Q240" i="3"/>
  <c r="P240" i="3"/>
  <c r="O240" i="3"/>
  <c r="Q239" i="3"/>
  <c r="P239" i="3"/>
  <c r="O239" i="3"/>
  <c r="O238" i="3"/>
  <c r="Q237" i="3"/>
  <c r="P237" i="3"/>
  <c r="R237" i="3" s="1"/>
  <c r="S237" i="3" s="1"/>
  <c r="T237" i="3" s="1"/>
  <c r="O237" i="3"/>
  <c r="O236" i="3"/>
  <c r="Q235" i="3"/>
  <c r="P235" i="3"/>
  <c r="R235" i="3" s="1"/>
  <c r="S235" i="3" s="1"/>
  <c r="T235" i="3" s="1"/>
  <c r="O235" i="3"/>
  <c r="S234" i="3"/>
  <c r="T234" i="3" s="1"/>
  <c r="R234" i="3"/>
  <c r="Q234" i="3"/>
  <c r="P234" i="3"/>
  <c r="O234" i="3"/>
  <c r="T233" i="3"/>
  <c r="S233" i="3"/>
  <c r="R233" i="3"/>
  <c r="Q233" i="3"/>
  <c r="P233" i="3"/>
  <c r="O233" i="3"/>
  <c r="O232" i="3"/>
  <c r="Q231" i="3"/>
  <c r="P231" i="3"/>
  <c r="O231" i="3"/>
  <c r="O230" i="3"/>
  <c r="Q229" i="3"/>
  <c r="P229" i="3"/>
  <c r="R229" i="3" s="1"/>
  <c r="S229" i="3" s="1"/>
  <c r="T229" i="3" s="1"/>
  <c r="O229" i="3"/>
  <c r="O228" i="3"/>
  <c r="T227" i="3"/>
  <c r="S227" i="3"/>
  <c r="R227" i="3"/>
  <c r="Q227" i="3"/>
  <c r="P227" i="3"/>
  <c r="O227" i="3"/>
  <c r="S226" i="3"/>
  <c r="T226" i="3" s="1"/>
  <c r="R226" i="3"/>
  <c r="Q226" i="3"/>
  <c r="P226" i="3"/>
  <c r="O226" i="3"/>
  <c r="T225" i="3"/>
  <c r="Q225" i="3"/>
  <c r="P225" i="3"/>
  <c r="R225" i="3" s="1"/>
  <c r="S225" i="3" s="1"/>
  <c r="O225" i="3"/>
  <c r="O224" i="3"/>
  <c r="Q223" i="3"/>
  <c r="P223" i="3"/>
  <c r="O223" i="3"/>
  <c r="O222" i="3"/>
  <c r="Q221" i="3"/>
  <c r="P221" i="3"/>
  <c r="O221" i="3"/>
  <c r="S220" i="3"/>
  <c r="T220" i="3" s="1"/>
  <c r="R220" i="3"/>
  <c r="Q220" i="3"/>
  <c r="P220" i="3"/>
  <c r="O220" i="3"/>
  <c r="T219" i="3"/>
  <c r="S219" i="3"/>
  <c r="R219" i="3"/>
  <c r="Q219" i="3"/>
  <c r="P219" i="3"/>
  <c r="O219" i="3"/>
  <c r="O218" i="3"/>
  <c r="T217" i="3"/>
  <c r="Q217" i="3"/>
  <c r="P217" i="3"/>
  <c r="R217" i="3" s="1"/>
  <c r="S217" i="3" s="1"/>
  <c r="O217" i="3"/>
  <c r="O216" i="3"/>
  <c r="Q215" i="3"/>
  <c r="P215" i="3"/>
  <c r="O215" i="3"/>
  <c r="O214" i="3"/>
  <c r="T213" i="3"/>
  <c r="S213" i="3"/>
  <c r="R213" i="3"/>
  <c r="Q213" i="3"/>
  <c r="P213" i="3"/>
  <c r="O213" i="3"/>
  <c r="S212" i="3"/>
  <c r="T212" i="3" s="1"/>
  <c r="R212" i="3"/>
  <c r="Q212" i="3"/>
  <c r="P212" i="3"/>
  <c r="O212" i="3"/>
  <c r="Q211" i="3"/>
  <c r="P211" i="3"/>
  <c r="R211" i="3" s="1"/>
  <c r="S211" i="3" s="1"/>
  <c r="T211" i="3" s="1"/>
  <c r="O211" i="3"/>
  <c r="O210" i="3"/>
  <c r="T209" i="3"/>
  <c r="Q209" i="3"/>
  <c r="P209" i="3"/>
  <c r="R209" i="3" s="1"/>
  <c r="S209" i="3" s="1"/>
  <c r="O209" i="3"/>
  <c r="O208" i="3"/>
  <c r="Q207" i="3"/>
  <c r="P207" i="3"/>
  <c r="O207" i="3"/>
  <c r="S206" i="3"/>
  <c r="T206" i="3" s="1"/>
  <c r="R206" i="3"/>
  <c r="Q206" i="3"/>
  <c r="P206" i="3"/>
  <c r="O206" i="3"/>
  <c r="T205" i="3"/>
  <c r="S205" i="3"/>
  <c r="R205" i="3"/>
  <c r="Q205" i="3"/>
  <c r="P205" i="3"/>
  <c r="O205" i="3"/>
  <c r="O204" i="3"/>
  <c r="Q203" i="3"/>
  <c r="P203" i="3"/>
  <c r="R203" i="3" s="1"/>
  <c r="S203" i="3" s="1"/>
  <c r="T203" i="3" s="1"/>
  <c r="O203" i="3"/>
  <c r="O202" i="3"/>
  <c r="T201" i="3"/>
  <c r="Q201" i="3"/>
  <c r="P201" i="3"/>
  <c r="R201" i="3" s="1"/>
  <c r="S201" i="3" s="1"/>
  <c r="O201" i="3"/>
  <c r="O200" i="3"/>
  <c r="T199" i="3"/>
  <c r="S199" i="3"/>
  <c r="R199" i="3"/>
  <c r="Q199" i="3"/>
  <c r="P199" i="3"/>
  <c r="O199" i="3"/>
  <c r="S198" i="3"/>
  <c r="T198" i="3" s="1"/>
  <c r="R198" i="3"/>
  <c r="Q198" i="3"/>
  <c r="P198" i="3"/>
  <c r="O198" i="3"/>
  <c r="Q197" i="3"/>
  <c r="P197" i="3"/>
  <c r="R197" i="3" s="1"/>
  <c r="S197" i="3" s="1"/>
  <c r="T197" i="3" s="1"/>
  <c r="O197" i="3"/>
  <c r="O196" i="3"/>
  <c r="Q195" i="3"/>
  <c r="P195" i="3"/>
  <c r="R195" i="3" s="1"/>
  <c r="S195" i="3" s="1"/>
  <c r="T195" i="3" s="1"/>
  <c r="O195" i="3"/>
  <c r="O194" i="3"/>
  <c r="T193" i="3"/>
  <c r="Q193" i="3"/>
  <c r="P193" i="3"/>
  <c r="R193" i="3" s="1"/>
  <c r="S193" i="3" s="1"/>
  <c r="O193" i="3"/>
  <c r="S192" i="3"/>
  <c r="T192" i="3" s="1"/>
  <c r="R192" i="3"/>
  <c r="Q192" i="3"/>
  <c r="P192" i="3"/>
  <c r="O192" i="3"/>
  <c r="T191" i="3"/>
  <c r="S191" i="3"/>
  <c r="R191" i="3"/>
  <c r="Q191" i="3"/>
  <c r="P191" i="3"/>
  <c r="O191" i="3"/>
  <c r="O190" i="3"/>
  <c r="Q189" i="3"/>
  <c r="P189" i="3"/>
  <c r="R189" i="3" s="1"/>
  <c r="S189" i="3" s="1"/>
  <c r="T189" i="3" s="1"/>
  <c r="O189" i="3"/>
  <c r="O188" i="3"/>
  <c r="Q187" i="3"/>
  <c r="P187" i="3"/>
  <c r="R187" i="3" s="1"/>
  <c r="S187" i="3" s="1"/>
  <c r="T187" i="3" s="1"/>
  <c r="O187" i="3"/>
  <c r="O186" i="3"/>
  <c r="T185" i="3"/>
  <c r="S185" i="3"/>
  <c r="R185" i="3"/>
  <c r="Q185" i="3"/>
  <c r="P185" i="3"/>
  <c r="O185" i="3"/>
  <c r="S184" i="3"/>
  <c r="T184" i="3" s="1"/>
  <c r="R184" i="3"/>
  <c r="Q184" i="3"/>
  <c r="P184" i="3"/>
  <c r="O184" i="3"/>
  <c r="Q183" i="3"/>
  <c r="P183" i="3"/>
  <c r="O183" i="3"/>
  <c r="O182" i="3"/>
  <c r="Q181" i="3"/>
  <c r="P181" i="3"/>
  <c r="R181" i="3" s="1"/>
  <c r="S181" i="3" s="1"/>
  <c r="T181" i="3" s="1"/>
  <c r="O181" i="3"/>
  <c r="O180" i="3"/>
  <c r="Q179" i="3"/>
  <c r="P179" i="3"/>
  <c r="R179" i="3" s="1"/>
  <c r="S179" i="3" s="1"/>
  <c r="T179" i="3" s="1"/>
  <c r="O179" i="3"/>
  <c r="S178" i="3"/>
  <c r="T178" i="3" s="1"/>
  <c r="R178" i="3"/>
  <c r="Q178" i="3"/>
  <c r="P178" i="3"/>
  <c r="O178" i="3"/>
  <c r="T177" i="3"/>
  <c r="S177" i="3"/>
  <c r="R177" i="3"/>
  <c r="Q177" i="3"/>
  <c r="P177" i="3"/>
  <c r="O177" i="3"/>
  <c r="O176" i="3"/>
  <c r="Q175" i="3"/>
  <c r="P175" i="3"/>
  <c r="O175" i="3"/>
  <c r="O174" i="3"/>
  <c r="Q173" i="3"/>
  <c r="P173" i="3"/>
  <c r="R173" i="3" s="1"/>
  <c r="S173" i="3" s="1"/>
  <c r="T173" i="3" s="1"/>
  <c r="O173" i="3"/>
  <c r="O172" i="3"/>
  <c r="T171" i="3"/>
  <c r="S171" i="3"/>
  <c r="R171" i="3"/>
  <c r="Q171" i="3"/>
  <c r="P171" i="3"/>
  <c r="O171" i="3"/>
  <c r="S170" i="3"/>
  <c r="T170" i="3" s="1"/>
  <c r="R170" i="3"/>
  <c r="Q170" i="3"/>
  <c r="P170" i="3"/>
  <c r="O170" i="3"/>
  <c r="T169" i="3"/>
  <c r="Q169" i="3"/>
  <c r="P169" i="3"/>
  <c r="R169" i="3" s="1"/>
  <c r="S169" i="3" s="1"/>
  <c r="O169" i="3"/>
  <c r="O168" i="3"/>
  <c r="Q167" i="3"/>
  <c r="P167" i="3"/>
  <c r="O167" i="3"/>
  <c r="O166" i="3"/>
  <c r="Q165" i="3"/>
  <c r="P165" i="3"/>
  <c r="R165" i="3" s="1"/>
  <c r="S165" i="3" s="1"/>
  <c r="T165" i="3" s="1"/>
  <c r="O165" i="3"/>
  <c r="S164" i="3"/>
  <c r="T164" i="3" s="1"/>
  <c r="R164" i="3"/>
  <c r="Q164" i="3"/>
  <c r="P164" i="3"/>
  <c r="O164" i="3"/>
  <c r="T163" i="3"/>
  <c r="S163" i="3"/>
  <c r="R163" i="3"/>
  <c r="Q163" i="3"/>
  <c r="P163" i="3"/>
  <c r="O163" i="3"/>
  <c r="O162" i="3"/>
  <c r="O161" i="3"/>
  <c r="O160" i="3"/>
  <c r="O159" i="3"/>
  <c r="Q159" i="3" s="1"/>
  <c r="Q158" i="3"/>
  <c r="O158" i="3"/>
  <c r="P158" i="3" s="1"/>
  <c r="S157" i="3"/>
  <c r="T157" i="3" s="1"/>
  <c r="R157" i="3"/>
  <c r="Q157" i="3"/>
  <c r="P157" i="3"/>
  <c r="O157" i="3"/>
  <c r="S156" i="3"/>
  <c r="T156" i="3" s="1"/>
  <c r="R156" i="3"/>
  <c r="Q156" i="3"/>
  <c r="P156" i="3"/>
  <c r="O156" i="3"/>
  <c r="O155" i="3"/>
  <c r="Q155" i="3" s="1"/>
  <c r="Q154" i="3"/>
  <c r="P154" i="3"/>
  <c r="R154" i="3" s="1"/>
  <c r="S154" i="3" s="1"/>
  <c r="T154" i="3" s="1"/>
  <c r="O154" i="3"/>
  <c r="O153" i="3"/>
  <c r="Q152" i="3"/>
  <c r="P152" i="3"/>
  <c r="R152" i="3" s="1"/>
  <c r="S152" i="3" s="1"/>
  <c r="T152" i="3" s="1"/>
  <c r="O152" i="3"/>
  <c r="O151" i="3"/>
  <c r="T150" i="3"/>
  <c r="S150" i="3"/>
  <c r="R150" i="3"/>
  <c r="Q150" i="3"/>
  <c r="P150" i="3"/>
  <c r="O150" i="3"/>
  <c r="S149" i="3"/>
  <c r="T149" i="3" s="1"/>
  <c r="R149" i="3"/>
  <c r="Q149" i="3"/>
  <c r="P149" i="3"/>
  <c r="O149" i="3"/>
  <c r="Q148" i="3"/>
  <c r="P148" i="3"/>
  <c r="O148" i="3"/>
  <c r="O147" i="3"/>
  <c r="Q146" i="3"/>
  <c r="P146" i="3"/>
  <c r="R146" i="3" s="1"/>
  <c r="S146" i="3" s="1"/>
  <c r="T146" i="3" s="1"/>
  <c r="O146" i="3"/>
  <c r="O145" i="3"/>
  <c r="Q144" i="3"/>
  <c r="P144" i="3"/>
  <c r="R144" i="3" s="1"/>
  <c r="S144" i="3" s="1"/>
  <c r="T144" i="3" s="1"/>
  <c r="O144" i="3"/>
  <c r="S143" i="3"/>
  <c r="T143" i="3" s="1"/>
  <c r="R143" i="3"/>
  <c r="Q143" i="3"/>
  <c r="P143" i="3"/>
  <c r="O143" i="3"/>
  <c r="T142" i="3"/>
  <c r="S142" i="3"/>
  <c r="R142" i="3"/>
  <c r="Q142" i="3"/>
  <c r="P142" i="3"/>
  <c r="O142" i="3"/>
  <c r="O141" i="3"/>
  <c r="Q140" i="3"/>
  <c r="P140" i="3"/>
  <c r="O140" i="3"/>
  <c r="O139" i="3"/>
  <c r="Q138" i="3"/>
  <c r="P138" i="3"/>
  <c r="R138" i="3" s="1"/>
  <c r="S138" i="3" s="1"/>
  <c r="T138" i="3" s="1"/>
  <c r="O138" i="3"/>
  <c r="O137" i="3"/>
  <c r="T136" i="3"/>
  <c r="S136" i="3"/>
  <c r="R136" i="3"/>
  <c r="Q136" i="3"/>
  <c r="P136" i="3"/>
  <c r="O136" i="3"/>
  <c r="S135" i="3"/>
  <c r="T135" i="3" s="1"/>
  <c r="R135" i="3"/>
  <c r="Q135" i="3"/>
  <c r="P135" i="3"/>
  <c r="O135" i="3"/>
  <c r="T134" i="3"/>
  <c r="Q134" i="3"/>
  <c r="P134" i="3"/>
  <c r="R134" i="3" s="1"/>
  <c r="S134" i="3" s="1"/>
  <c r="O134" i="3"/>
  <c r="O133" i="3"/>
  <c r="Q132" i="3"/>
  <c r="P132" i="3"/>
  <c r="O132" i="3"/>
  <c r="O131" i="3"/>
  <c r="Q130" i="3"/>
  <c r="P130" i="3"/>
  <c r="R130" i="3" s="1"/>
  <c r="S130" i="3" s="1"/>
  <c r="T130" i="3" s="1"/>
  <c r="O130" i="3"/>
  <c r="S129" i="3"/>
  <c r="T129" i="3" s="1"/>
  <c r="R129" i="3"/>
  <c r="Q129" i="3"/>
  <c r="P129" i="3"/>
  <c r="O129" i="3"/>
  <c r="T128" i="3"/>
  <c r="S128" i="3"/>
  <c r="R128" i="3"/>
  <c r="Q128" i="3"/>
  <c r="P128" i="3"/>
  <c r="O128" i="3"/>
  <c r="O127" i="3"/>
  <c r="Q126" i="3"/>
  <c r="P126" i="3"/>
  <c r="O126" i="3"/>
  <c r="O125" i="3"/>
  <c r="Q124" i="3"/>
  <c r="P124" i="3"/>
  <c r="O124" i="3"/>
  <c r="O123" i="3"/>
  <c r="T122" i="3"/>
  <c r="S122" i="3"/>
  <c r="R122" i="3"/>
  <c r="Q122" i="3"/>
  <c r="P122" i="3"/>
  <c r="O122" i="3"/>
  <c r="S121" i="3"/>
  <c r="T121" i="3" s="1"/>
  <c r="R121" i="3"/>
  <c r="Q121" i="3"/>
  <c r="P121" i="3"/>
  <c r="O121" i="3"/>
  <c r="Q120" i="3"/>
  <c r="P120" i="3"/>
  <c r="R120" i="3" s="1"/>
  <c r="S120" i="3" s="1"/>
  <c r="T120" i="3" s="1"/>
  <c r="O120" i="3"/>
  <c r="O119" i="3"/>
  <c r="Q118" i="3"/>
  <c r="P118" i="3"/>
  <c r="O118" i="3"/>
  <c r="O117" i="3"/>
  <c r="Q116" i="3"/>
  <c r="P116" i="3"/>
  <c r="O116" i="3"/>
  <c r="S115" i="3"/>
  <c r="T115" i="3" s="1"/>
  <c r="R115" i="3"/>
  <c r="Q115" i="3"/>
  <c r="P115" i="3"/>
  <c r="O115" i="3"/>
  <c r="T114" i="3"/>
  <c r="S114" i="3"/>
  <c r="R114" i="3"/>
  <c r="Q114" i="3"/>
  <c r="P114" i="3"/>
  <c r="O114" i="3"/>
  <c r="O113" i="3"/>
  <c r="Q112" i="3"/>
  <c r="P112" i="3"/>
  <c r="R112" i="3" s="1"/>
  <c r="S112" i="3" s="1"/>
  <c r="T112" i="3" s="1"/>
  <c r="O112" i="3"/>
  <c r="O111" i="3"/>
  <c r="Q110" i="3"/>
  <c r="P110" i="3"/>
  <c r="O110" i="3"/>
  <c r="O109" i="3"/>
  <c r="T108" i="3"/>
  <c r="S108" i="3"/>
  <c r="R108" i="3"/>
  <c r="Q108" i="3"/>
  <c r="P108" i="3"/>
  <c r="O108" i="3"/>
  <c r="S107" i="3"/>
  <c r="T107" i="3" s="1"/>
  <c r="R107" i="3"/>
  <c r="Q107" i="3"/>
  <c r="P107" i="3"/>
  <c r="O107" i="3"/>
  <c r="Q106" i="3"/>
  <c r="P106" i="3"/>
  <c r="R106" i="3" s="1"/>
  <c r="S106" i="3" s="1"/>
  <c r="T106" i="3" s="1"/>
  <c r="O106" i="3"/>
  <c r="O105" i="3"/>
  <c r="Q104" i="3"/>
  <c r="P104" i="3"/>
  <c r="R104" i="3" s="1"/>
  <c r="S104" i="3" s="1"/>
  <c r="T104" i="3" s="1"/>
  <c r="O104" i="3"/>
  <c r="O103" i="3"/>
  <c r="Q102" i="3"/>
  <c r="P102" i="3"/>
  <c r="O102" i="3"/>
  <c r="S101" i="3"/>
  <c r="T101" i="3" s="1"/>
  <c r="R101" i="3"/>
  <c r="Q101" i="3"/>
  <c r="P101" i="3"/>
  <c r="O101" i="3"/>
  <c r="T100" i="3"/>
  <c r="S100" i="3"/>
  <c r="R100" i="3"/>
  <c r="Q100" i="3"/>
  <c r="P100" i="3"/>
  <c r="O100" i="3"/>
  <c r="O99" i="3"/>
  <c r="Q98" i="3"/>
  <c r="P98" i="3"/>
  <c r="R98" i="3" s="1"/>
  <c r="S98" i="3" s="1"/>
  <c r="T98" i="3" s="1"/>
  <c r="O98" i="3"/>
  <c r="O97" i="3"/>
  <c r="Q96" i="3"/>
  <c r="P96" i="3"/>
  <c r="R96" i="3" s="1"/>
  <c r="S96" i="3" s="1"/>
  <c r="T96" i="3" s="1"/>
  <c r="O96" i="3"/>
  <c r="O95" i="3"/>
  <c r="T94" i="3"/>
  <c r="S94" i="3"/>
  <c r="R94" i="3"/>
  <c r="Q94" i="3"/>
  <c r="P94" i="3"/>
  <c r="O94" i="3"/>
  <c r="S93" i="3"/>
  <c r="T93" i="3" s="1"/>
  <c r="R93" i="3"/>
  <c r="Q93" i="3"/>
  <c r="P93" i="3"/>
  <c r="O93" i="3"/>
  <c r="Q92" i="3"/>
  <c r="P92" i="3"/>
  <c r="O92" i="3"/>
  <c r="O91" i="3"/>
  <c r="Q90" i="3"/>
  <c r="P90" i="3"/>
  <c r="R90" i="3" s="1"/>
  <c r="S90" i="3" s="1"/>
  <c r="T90" i="3" s="1"/>
  <c r="O90" i="3"/>
  <c r="O89" i="3"/>
  <c r="Q88" i="3"/>
  <c r="P88" i="3"/>
  <c r="R88" i="3" s="1"/>
  <c r="S88" i="3" s="1"/>
  <c r="T88" i="3" s="1"/>
  <c r="O88" i="3"/>
  <c r="S87" i="3"/>
  <c r="T87" i="3" s="1"/>
  <c r="R87" i="3"/>
  <c r="Q87" i="3"/>
  <c r="P87" i="3"/>
  <c r="O87" i="3"/>
  <c r="T86" i="3"/>
  <c r="S86" i="3"/>
  <c r="R86" i="3"/>
  <c r="Q86" i="3"/>
  <c r="P86" i="3"/>
  <c r="O86" i="3"/>
  <c r="O85" i="3"/>
  <c r="Q84" i="3"/>
  <c r="P84" i="3"/>
  <c r="O84" i="3"/>
  <c r="O83" i="3"/>
  <c r="Q82" i="3"/>
  <c r="P82" i="3"/>
  <c r="R82" i="3" s="1"/>
  <c r="S82" i="3" s="1"/>
  <c r="T82" i="3" s="1"/>
  <c r="O82" i="3"/>
  <c r="O81" i="3"/>
  <c r="T80" i="3"/>
  <c r="S80" i="3"/>
  <c r="R80" i="3"/>
  <c r="Q80" i="3"/>
  <c r="P80" i="3"/>
  <c r="O80" i="3"/>
  <c r="S79" i="3"/>
  <c r="T79" i="3" s="1"/>
  <c r="R79" i="3"/>
  <c r="Q79" i="3"/>
  <c r="P79" i="3"/>
  <c r="O79" i="3"/>
  <c r="Q78" i="3"/>
  <c r="P78" i="3"/>
  <c r="O78" i="3"/>
  <c r="O77" i="3"/>
  <c r="Q76" i="3"/>
  <c r="P76" i="3"/>
  <c r="O76" i="3"/>
  <c r="O75" i="3"/>
  <c r="Q74" i="3"/>
  <c r="P74" i="3"/>
  <c r="R74" i="3" s="1"/>
  <c r="S74" i="3" s="1"/>
  <c r="T74" i="3" s="1"/>
  <c r="O74" i="3"/>
  <c r="S73" i="3"/>
  <c r="T73" i="3" s="1"/>
  <c r="R73" i="3"/>
  <c r="Q73" i="3"/>
  <c r="P73" i="3"/>
  <c r="O73" i="3"/>
  <c r="T72" i="3"/>
  <c r="S72" i="3"/>
  <c r="R72" i="3"/>
  <c r="Q72" i="3"/>
  <c r="P72" i="3"/>
  <c r="O72" i="3"/>
  <c r="O71" i="3"/>
  <c r="Q70" i="3"/>
  <c r="P70" i="3"/>
  <c r="O70" i="3"/>
  <c r="O69" i="3"/>
  <c r="Q68" i="3"/>
  <c r="P68" i="3"/>
  <c r="O68" i="3"/>
  <c r="O67" i="3"/>
  <c r="T66" i="3"/>
  <c r="S66" i="3"/>
  <c r="R66" i="3"/>
  <c r="Q66" i="3"/>
  <c r="P66" i="3"/>
  <c r="O66" i="3"/>
  <c r="S65" i="3"/>
  <c r="T65" i="3" s="1"/>
  <c r="R65" i="3"/>
  <c r="Q65" i="3"/>
  <c r="P65" i="3"/>
  <c r="O65" i="3"/>
  <c r="Q64" i="3"/>
  <c r="P64" i="3"/>
  <c r="R64" i="3" s="1"/>
  <c r="S64" i="3" s="1"/>
  <c r="T64" i="3" s="1"/>
  <c r="O64" i="3"/>
  <c r="O63" i="3"/>
  <c r="Q62" i="3"/>
  <c r="P62" i="3"/>
  <c r="O62" i="3"/>
  <c r="O61" i="3"/>
  <c r="Q60" i="3"/>
  <c r="P60" i="3"/>
  <c r="O60" i="3"/>
  <c r="S59" i="3"/>
  <c r="T59" i="3" s="1"/>
  <c r="R59" i="3"/>
  <c r="Q59" i="3"/>
  <c r="P59" i="3"/>
  <c r="O59" i="3"/>
  <c r="T58" i="3"/>
  <c r="S58" i="3"/>
  <c r="R58" i="3"/>
  <c r="Q58" i="3"/>
  <c r="P58" i="3"/>
  <c r="O58" i="3"/>
  <c r="O57" i="3"/>
  <c r="Q56" i="3"/>
  <c r="P56" i="3"/>
  <c r="R56" i="3" s="1"/>
  <c r="S56" i="3" s="1"/>
  <c r="T56" i="3" s="1"/>
  <c r="O56" i="3"/>
  <c r="O55" i="3"/>
  <c r="Q54" i="3"/>
  <c r="P54" i="3"/>
  <c r="O54" i="3"/>
  <c r="O53" i="3"/>
  <c r="T52" i="3"/>
  <c r="S52" i="3"/>
  <c r="R52" i="3"/>
  <c r="Q52" i="3"/>
  <c r="P52" i="3"/>
  <c r="O52" i="3"/>
  <c r="S51" i="3"/>
  <c r="T51" i="3" s="1"/>
  <c r="R51" i="3"/>
  <c r="Q51" i="3"/>
  <c r="P51" i="3"/>
  <c r="O51" i="3"/>
  <c r="Q50" i="3"/>
  <c r="P50" i="3"/>
  <c r="R50" i="3" s="1"/>
  <c r="S50" i="3" s="1"/>
  <c r="T50" i="3" s="1"/>
  <c r="O50" i="3"/>
  <c r="O49" i="3"/>
  <c r="Q48" i="3"/>
  <c r="P48" i="3"/>
  <c r="R48" i="3" s="1"/>
  <c r="S48" i="3" s="1"/>
  <c r="T48" i="3" s="1"/>
  <c r="O48" i="3"/>
  <c r="O47" i="3"/>
  <c r="Q46" i="3"/>
  <c r="P46" i="3"/>
  <c r="O46" i="3"/>
  <c r="S45" i="3"/>
  <c r="T45" i="3" s="1"/>
  <c r="R45" i="3"/>
  <c r="Q45" i="3"/>
  <c r="P45" i="3"/>
  <c r="O45" i="3"/>
  <c r="T44" i="3"/>
  <c r="S44" i="3"/>
  <c r="R44" i="3"/>
  <c r="Q44" i="3"/>
  <c r="P44" i="3"/>
  <c r="O44" i="3"/>
  <c r="O43" i="3"/>
  <c r="Q42" i="3"/>
  <c r="P42" i="3"/>
  <c r="R42" i="3" s="1"/>
  <c r="S42" i="3" s="1"/>
  <c r="T42" i="3" s="1"/>
  <c r="O42" i="3"/>
  <c r="O41" i="3"/>
  <c r="Q40" i="3"/>
  <c r="P40" i="3"/>
  <c r="R40" i="3" s="1"/>
  <c r="S40" i="3" s="1"/>
  <c r="T40" i="3" s="1"/>
  <c r="O40" i="3"/>
  <c r="O39" i="3"/>
  <c r="T38" i="3"/>
  <c r="S38" i="3"/>
  <c r="R38" i="3"/>
  <c r="Q38" i="3"/>
  <c r="P38" i="3"/>
  <c r="O38" i="3"/>
  <c r="S37" i="3"/>
  <c r="T37" i="3" s="1"/>
  <c r="R37" i="3"/>
  <c r="Q37" i="3"/>
  <c r="P37" i="3"/>
  <c r="O37" i="3"/>
  <c r="Q36" i="3"/>
  <c r="P36" i="3"/>
  <c r="O36" i="3"/>
  <c r="O35" i="3"/>
  <c r="Q34" i="3"/>
  <c r="P34" i="3"/>
  <c r="R34" i="3" s="1"/>
  <c r="S34" i="3" s="1"/>
  <c r="T34" i="3" s="1"/>
  <c r="O34" i="3"/>
  <c r="O33" i="3"/>
  <c r="Q32" i="3"/>
  <c r="P32" i="3"/>
  <c r="R32" i="3" s="1"/>
  <c r="S32" i="3" s="1"/>
  <c r="T32" i="3" s="1"/>
  <c r="O32" i="3"/>
  <c r="S31" i="3"/>
  <c r="T31" i="3" s="1"/>
  <c r="R31" i="3"/>
  <c r="Q31" i="3"/>
  <c r="P31" i="3"/>
  <c r="O31" i="3"/>
  <c r="T30" i="3"/>
  <c r="S30" i="3"/>
  <c r="R30" i="3"/>
  <c r="Q30" i="3"/>
  <c r="P30" i="3"/>
  <c r="O30" i="3"/>
  <c r="O29" i="3"/>
  <c r="Q28" i="3"/>
  <c r="P28" i="3"/>
  <c r="O28" i="3"/>
  <c r="O27" i="3"/>
  <c r="Q26" i="3"/>
  <c r="P26" i="3"/>
  <c r="R26" i="3" s="1"/>
  <c r="S26" i="3" s="1"/>
  <c r="T26" i="3" s="1"/>
  <c r="O26" i="3"/>
  <c r="O25" i="3"/>
  <c r="T24" i="3"/>
  <c r="S24" i="3"/>
  <c r="R24" i="3"/>
  <c r="Q24" i="3"/>
  <c r="P24" i="3"/>
  <c r="O24" i="3"/>
  <c r="S23" i="3"/>
  <c r="T23" i="3" s="1"/>
  <c r="R23" i="3"/>
  <c r="Q23" i="3"/>
  <c r="P23" i="3"/>
  <c r="O23" i="3"/>
  <c r="Q22" i="3"/>
  <c r="P22" i="3"/>
  <c r="O22" i="3"/>
  <c r="O21" i="3"/>
  <c r="Q20" i="3"/>
  <c r="P20" i="3"/>
  <c r="O20" i="3"/>
  <c r="O19" i="3"/>
  <c r="Q18" i="3"/>
  <c r="P18" i="3"/>
  <c r="R18" i="3" s="1"/>
  <c r="S18" i="3" s="1"/>
  <c r="T18" i="3" s="1"/>
  <c r="O18" i="3"/>
  <c r="S17" i="3"/>
  <c r="T17" i="3" s="1"/>
  <c r="R17" i="3"/>
  <c r="Q17" i="3"/>
  <c r="P17" i="3"/>
  <c r="O17" i="3"/>
  <c r="T16" i="3"/>
  <c r="S16" i="3"/>
  <c r="R16" i="3"/>
  <c r="Q16" i="3"/>
  <c r="P16" i="3"/>
  <c r="O16" i="3"/>
  <c r="O15" i="3"/>
  <c r="Q14" i="3"/>
  <c r="P14" i="3"/>
  <c r="O14" i="3"/>
  <c r="O13" i="3"/>
  <c r="Q12" i="3"/>
  <c r="P12" i="3"/>
  <c r="O12" i="3"/>
  <c r="O11" i="3"/>
  <c r="T10" i="3"/>
  <c r="S10" i="3"/>
  <c r="R10" i="3"/>
  <c r="Q10" i="3"/>
  <c r="P10" i="3"/>
  <c r="O10" i="3"/>
  <c r="S9" i="3"/>
  <c r="T9" i="3" s="1"/>
  <c r="R9" i="3"/>
  <c r="Q9" i="3"/>
  <c r="P9" i="3"/>
  <c r="O9" i="3"/>
  <c r="Q8" i="3"/>
  <c r="P8" i="3"/>
  <c r="R8" i="3" s="1"/>
  <c r="S8" i="3" s="1"/>
  <c r="T8" i="3" s="1"/>
  <c r="O8" i="3"/>
  <c r="O7" i="3"/>
  <c r="Q6" i="3"/>
  <c r="P6" i="3"/>
  <c r="O6" i="3"/>
  <c r="O5" i="3"/>
  <c r="AU369" i="3"/>
  <c r="AS369" i="3"/>
  <c r="AT369" i="3" s="1"/>
  <c r="AU368" i="3"/>
  <c r="AT368" i="3"/>
  <c r="AS368" i="3"/>
  <c r="AU367" i="3"/>
  <c r="AT367" i="3"/>
  <c r="AS367" i="3"/>
  <c r="AU366" i="3"/>
  <c r="AS366" i="3"/>
  <c r="AT366" i="3" s="1"/>
  <c r="AU365" i="3"/>
  <c r="AS365" i="3"/>
  <c r="AT365" i="3" s="1"/>
  <c r="AU364" i="3"/>
  <c r="AT364" i="3"/>
  <c r="AS364" i="3"/>
  <c r="AU363" i="3"/>
  <c r="AT363" i="3"/>
  <c r="AS363" i="3"/>
  <c r="AU362" i="3"/>
  <c r="AS362" i="3"/>
  <c r="AT362" i="3" s="1"/>
  <c r="AU361" i="3"/>
  <c r="AS361" i="3"/>
  <c r="AT361" i="3" s="1"/>
  <c r="AU360" i="3"/>
  <c r="AT360" i="3"/>
  <c r="AS360" i="3"/>
  <c r="AU359" i="3"/>
  <c r="AT359" i="3"/>
  <c r="AS359" i="3"/>
  <c r="AU358" i="3"/>
  <c r="AS358" i="3"/>
  <c r="AT358" i="3" s="1"/>
  <c r="AU357" i="3"/>
  <c r="AT357" i="3"/>
  <c r="AS357" i="3"/>
  <c r="AU356" i="3"/>
  <c r="AT356" i="3"/>
  <c r="AS356" i="3"/>
  <c r="AU355" i="3"/>
  <c r="AT355" i="3"/>
  <c r="AS355" i="3"/>
  <c r="AU354" i="3"/>
  <c r="AS354" i="3"/>
  <c r="AT354" i="3" s="1"/>
  <c r="AU353" i="3"/>
  <c r="AS353" i="3"/>
  <c r="AT353" i="3" s="1"/>
  <c r="AU352" i="3"/>
  <c r="AT352" i="3"/>
  <c r="AS352" i="3"/>
  <c r="AU351" i="3"/>
  <c r="AT351" i="3"/>
  <c r="AS351" i="3"/>
  <c r="AU350" i="3"/>
  <c r="AT350" i="3"/>
  <c r="AS350" i="3"/>
  <c r="AU349" i="3"/>
  <c r="AT349" i="3"/>
  <c r="AS349" i="3"/>
  <c r="AU348" i="3"/>
  <c r="AT348" i="3"/>
  <c r="AS348" i="3"/>
  <c r="AU347" i="3"/>
  <c r="AT347" i="3"/>
  <c r="AS347" i="3"/>
  <c r="AU346" i="3"/>
  <c r="AS346" i="3"/>
  <c r="AT346" i="3" s="1"/>
  <c r="AU345" i="3"/>
  <c r="AS345" i="3"/>
  <c r="AT345" i="3" s="1"/>
  <c r="AU344" i="3"/>
  <c r="AT344" i="3"/>
  <c r="AS344" i="3"/>
  <c r="AU343" i="3"/>
  <c r="AT343" i="3"/>
  <c r="AS343" i="3"/>
  <c r="AU342" i="3"/>
  <c r="AT342" i="3"/>
  <c r="AS342" i="3"/>
  <c r="AU341" i="3"/>
  <c r="AS341" i="3"/>
  <c r="AT341" i="3" s="1"/>
  <c r="AU340" i="3"/>
  <c r="AT340" i="3"/>
  <c r="AS340" i="3"/>
  <c r="AU339" i="3"/>
  <c r="AT339" i="3"/>
  <c r="AS339" i="3"/>
  <c r="AU338" i="3"/>
  <c r="AS338" i="3"/>
  <c r="AT338" i="3" s="1"/>
  <c r="AU337" i="3"/>
  <c r="AS337" i="3"/>
  <c r="AT337" i="3" s="1"/>
  <c r="AU336" i="3"/>
  <c r="AT336" i="3"/>
  <c r="AS336" i="3"/>
  <c r="AU335" i="3"/>
  <c r="AT335" i="3"/>
  <c r="AS335" i="3"/>
  <c r="AU334" i="3"/>
  <c r="AS334" i="3"/>
  <c r="AT334" i="3" s="1"/>
  <c r="AU333" i="3"/>
  <c r="AS333" i="3"/>
  <c r="AT333" i="3" s="1"/>
  <c r="AU332" i="3"/>
  <c r="AT332" i="3"/>
  <c r="AS332" i="3"/>
  <c r="AU331" i="3"/>
  <c r="AT331" i="3"/>
  <c r="AS331" i="3"/>
  <c r="AU330" i="3"/>
  <c r="AS330" i="3"/>
  <c r="AT330" i="3" s="1"/>
  <c r="AU329" i="3"/>
  <c r="AT329" i="3"/>
  <c r="AS329" i="3"/>
  <c r="AU328" i="3"/>
  <c r="AT328" i="3"/>
  <c r="AS328" i="3"/>
  <c r="AU327" i="3"/>
  <c r="AT327" i="3"/>
  <c r="AS327" i="3"/>
  <c r="AU326" i="3"/>
  <c r="AS326" i="3"/>
  <c r="AT326" i="3" s="1"/>
  <c r="AU325" i="3"/>
  <c r="AS325" i="3"/>
  <c r="AT325" i="3" s="1"/>
  <c r="AU324" i="3"/>
  <c r="AT324" i="3"/>
  <c r="AS324" i="3"/>
  <c r="AU323" i="3"/>
  <c r="AT323" i="3"/>
  <c r="AS323" i="3"/>
  <c r="AU322" i="3"/>
  <c r="AT322" i="3"/>
  <c r="AS322" i="3"/>
  <c r="AU321" i="3"/>
  <c r="AT321" i="3"/>
  <c r="AS321" i="3"/>
  <c r="AU320" i="3"/>
  <c r="AT320" i="3"/>
  <c r="AS320" i="3"/>
  <c r="AU319" i="3"/>
  <c r="AT319" i="3"/>
  <c r="AS319" i="3"/>
  <c r="AU318" i="3"/>
  <c r="AS318" i="3"/>
  <c r="AT318" i="3" s="1"/>
  <c r="AU317" i="3"/>
  <c r="AS317" i="3"/>
  <c r="AT317" i="3" s="1"/>
  <c r="AU316" i="3"/>
  <c r="AT316" i="3"/>
  <c r="AS316" i="3"/>
  <c r="AU315" i="3"/>
  <c r="AT315" i="3"/>
  <c r="AS315" i="3"/>
  <c r="AU314" i="3"/>
  <c r="AT314" i="3"/>
  <c r="AS314" i="3"/>
  <c r="AU313" i="3"/>
  <c r="AS313" i="3"/>
  <c r="AT313" i="3" s="1"/>
  <c r="AU312" i="3"/>
  <c r="AT312" i="3"/>
  <c r="AS312" i="3"/>
  <c r="AU311" i="3"/>
  <c r="AT311" i="3"/>
  <c r="AS311" i="3"/>
  <c r="AU310" i="3"/>
  <c r="AS310" i="3"/>
  <c r="AT310" i="3" s="1"/>
  <c r="AU309" i="3"/>
  <c r="AS309" i="3"/>
  <c r="AT309" i="3" s="1"/>
  <c r="AU308" i="3"/>
  <c r="AT308" i="3"/>
  <c r="AS308" i="3"/>
  <c r="AU307" i="3"/>
  <c r="AT307" i="3"/>
  <c r="AS307" i="3"/>
  <c r="AU306" i="3"/>
  <c r="AS306" i="3"/>
  <c r="AT306" i="3" s="1"/>
  <c r="AU305" i="3"/>
  <c r="AS305" i="3"/>
  <c r="AT305" i="3" s="1"/>
  <c r="AU304" i="3"/>
  <c r="AT304" i="3"/>
  <c r="AS304" i="3"/>
  <c r="AU303" i="3"/>
  <c r="AT303" i="3"/>
  <c r="AS303" i="3"/>
  <c r="AU302" i="3"/>
  <c r="AS302" i="3"/>
  <c r="AT302" i="3" s="1"/>
  <c r="AU301" i="3"/>
  <c r="AT301" i="3"/>
  <c r="AS301" i="3"/>
  <c r="AU300" i="3"/>
  <c r="AT300" i="3"/>
  <c r="AS300" i="3"/>
  <c r="AU299" i="3"/>
  <c r="AT299" i="3"/>
  <c r="AS299" i="3"/>
  <c r="AU298" i="3"/>
  <c r="AS298" i="3"/>
  <c r="AT298" i="3" s="1"/>
  <c r="AU297" i="3"/>
  <c r="AS297" i="3"/>
  <c r="AT297" i="3" s="1"/>
  <c r="AU296" i="3"/>
  <c r="AT296" i="3"/>
  <c r="AS296" i="3"/>
  <c r="AU295" i="3"/>
  <c r="AT295" i="3"/>
  <c r="AS295" i="3"/>
  <c r="AU294" i="3"/>
  <c r="AT294" i="3"/>
  <c r="AS294" i="3"/>
  <c r="AU293" i="3"/>
  <c r="AT293" i="3"/>
  <c r="AS293" i="3"/>
  <c r="AU292" i="3"/>
  <c r="AT292" i="3"/>
  <c r="AS292" i="3"/>
  <c r="AU291" i="3"/>
  <c r="AT291" i="3"/>
  <c r="AS291" i="3"/>
  <c r="AU290" i="3"/>
  <c r="AS290" i="3"/>
  <c r="AT290" i="3" s="1"/>
  <c r="AU289" i="3"/>
  <c r="AS289" i="3"/>
  <c r="AT289" i="3" s="1"/>
  <c r="AU288" i="3"/>
  <c r="AT288" i="3"/>
  <c r="AS288" i="3"/>
  <c r="AU287" i="3"/>
  <c r="AT287" i="3"/>
  <c r="AS287" i="3"/>
  <c r="AU286" i="3"/>
  <c r="AT286" i="3"/>
  <c r="AS286" i="3"/>
  <c r="AU285" i="3"/>
  <c r="AS285" i="3"/>
  <c r="AT285" i="3" s="1"/>
  <c r="AU284" i="3"/>
  <c r="AT284" i="3"/>
  <c r="AS284" i="3"/>
  <c r="AU283" i="3"/>
  <c r="AT283" i="3"/>
  <c r="AS283" i="3"/>
  <c r="AU282" i="3"/>
  <c r="AS282" i="3"/>
  <c r="AT282" i="3" s="1"/>
  <c r="AU281" i="3"/>
  <c r="AS281" i="3"/>
  <c r="AT281" i="3" s="1"/>
  <c r="AU280" i="3"/>
  <c r="AT280" i="3"/>
  <c r="AS280" i="3"/>
  <c r="AU279" i="3"/>
  <c r="AT279" i="3"/>
  <c r="AS279" i="3"/>
  <c r="AU278" i="3"/>
  <c r="AS278" i="3"/>
  <c r="AT278" i="3" s="1"/>
  <c r="AU277" i="3"/>
  <c r="AS277" i="3"/>
  <c r="AT277" i="3" s="1"/>
  <c r="AU276" i="3"/>
  <c r="AT276" i="3"/>
  <c r="AS276" i="3"/>
  <c r="AU275" i="3"/>
  <c r="AT275" i="3"/>
  <c r="AS275" i="3"/>
  <c r="AU274" i="3"/>
  <c r="AS274" i="3"/>
  <c r="AT274" i="3" s="1"/>
  <c r="AU273" i="3"/>
  <c r="AT273" i="3"/>
  <c r="AS273" i="3"/>
  <c r="AU272" i="3"/>
  <c r="AT272" i="3"/>
  <c r="AS272" i="3"/>
  <c r="AU271" i="3"/>
  <c r="AT271" i="3"/>
  <c r="AS271" i="3"/>
  <c r="AU270" i="3"/>
  <c r="AS270" i="3"/>
  <c r="AT270" i="3" s="1"/>
  <c r="AU269" i="3"/>
  <c r="AS269" i="3"/>
  <c r="AT269" i="3" s="1"/>
  <c r="AU268" i="3"/>
  <c r="AT268" i="3"/>
  <c r="AS268" i="3"/>
  <c r="AU267" i="3"/>
  <c r="AT267" i="3"/>
  <c r="AS267" i="3"/>
  <c r="AU266" i="3"/>
  <c r="AT266" i="3"/>
  <c r="AS266" i="3"/>
  <c r="AU265" i="3"/>
  <c r="AT265" i="3"/>
  <c r="AS265" i="3"/>
  <c r="AU264" i="3"/>
  <c r="AT264" i="3"/>
  <c r="AS264" i="3"/>
  <c r="AU263" i="3"/>
  <c r="AT263" i="3"/>
  <c r="AS263" i="3"/>
  <c r="AU262" i="3"/>
  <c r="AS262" i="3"/>
  <c r="AT262" i="3" s="1"/>
  <c r="AU261" i="3"/>
  <c r="AS261" i="3"/>
  <c r="AT261" i="3" s="1"/>
  <c r="AU260" i="3"/>
  <c r="AT260" i="3"/>
  <c r="AS260" i="3"/>
  <c r="AU259" i="3"/>
  <c r="AT259" i="3"/>
  <c r="AS259" i="3"/>
  <c r="AU258" i="3"/>
  <c r="AT258" i="3"/>
  <c r="AS258" i="3"/>
  <c r="AU257" i="3"/>
  <c r="AS257" i="3"/>
  <c r="AT257" i="3" s="1"/>
  <c r="AU256" i="3"/>
  <c r="AT256" i="3"/>
  <c r="AS256" i="3"/>
  <c r="AU255" i="3"/>
  <c r="AT255" i="3"/>
  <c r="AS255" i="3"/>
  <c r="AU254" i="3"/>
  <c r="AS254" i="3"/>
  <c r="AT254" i="3" s="1"/>
  <c r="AU253" i="3"/>
  <c r="AS253" i="3"/>
  <c r="AT253" i="3" s="1"/>
  <c r="AU252" i="3"/>
  <c r="AT252" i="3"/>
  <c r="AS252" i="3"/>
  <c r="AU251" i="3"/>
  <c r="AT251" i="3"/>
  <c r="AS251" i="3"/>
  <c r="AU250" i="3"/>
  <c r="AS250" i="3"/>
  <c r="AT250" i="3" s="1"/>
  <c r="AU249" i="3"/>
  <c r="AS249" i="3"/>
  <c r="AT249" i="3" s="1"/>
  <c r="AU248" i="3"/>
  <c r="AT248" i="3"/>
  <c r="AS248" i="3"/>
  <c r="AU247" i="3"/>
  <c r="AT247" i="3"/>
  <c r="AS247" i="3"/>
  <c r="AU246" i="3"/>
  <c r="AS246" i="3"/>
  <c r="AT246" i="3" s="1"/>
  <c r="AU245" i="3"/>
  <c r="AT245" i="3"/>
  <c r="AS245" i="3"/>
  <c r="AU244" i="3"/>
  <c r="AT244" i="3"/>
  <c r="AS244" i="3"/>
  <c r="AU243" i="3"/>
  <c r="AT243" i="3"/>
  <c r="AS243" i="3"/>
  <c r="AU242" i="3"/>
  <c r="AS242" i="3"/>
  <c r="AT242" i="3" s="1"/>
  <c r="AU241" i="3"/>
  <c r="AS241" i="3"/>
  <c r="AT241" i="3" s="1"/>
  <c r="AU240" i="3"/>
  <c r="AT240" i="3"/>
  <c r="AS240" i="3"/>
  <c r="AU239" i="3"/>
  <c r="AT239" i="3"/>
  <c r="AS239" i="3"/>
  <c r="AU238" i="3"/>
  <c r="AT238" i="3"/>
  <c r="AS238" i="3"/>
  <c r="AU237" i="3"/>
  <c r="AT237" i="3"/>
  <c r="AS237" i="3"/>
  <c r="AU236" i="3"/>
  <c r="AT236" i="3"/>
  <c r="AS236" i="3"/>
  <c r="AU235" i="3"/>
  <c r="AT235" i="3"/>
  <c r="AS235" i="3"/>
  <c r="AU234" i="3"/>
  <c r="AS234" i="3"/>
  <c r="AT234" i="3" s="1"/>
  <c r="AU233" i="3"/>
  <c r="AS233" i="3"/>
  <c r="AT233" i="3" s="1"/>
  <c r="AU232" i="3"/>
  <c r="AT232" i="3"/>
  <c r="AS232" i="3"/>
  <c r="AU231" i="3"/>
  <c r="AT231" i="3"/>
  <c r="AS231" i="3"/>
  <c r="AU230" i="3"/>
  <c r="AT230" i="3"/>
  <c r="AS230" i="3"/>
  <c r="AU229" i="3"/>
  <c r="AS229" i="3"/>
  <c r="AT229" i="3" s="1"/>
  <c r="AU228" i="3"/>
  <c r="AT228" i="3"/>
  <c r="AS228" i="3"/>
  <c r="AU227" i="3"/>
  <c r="AT227" i="3"/>
  <c r="AS227" i="3"/>
  <c r="AU226" i="3"/>
  <c r="AS226" i="3"/>
  <c r="AT226" i="3" s="1"/>
  <c r="AU225" i="3"/>
  <c r="AS225" i="3"/>
  <c r="AT225" i="3" s="1"/>
  <c r="AU224" i="3"/>
  <c r="AT224" i="3"/>
  <c r="AS224" i="3"/>
  <c r="AU223" i="3"/>
  <c r="AT223" i="3"/>
  <c r="AS223" i="3"/>
  <c r="AU222" i="3"/>
  <c r="AS222" i="3"/>
  <c r="AT222" i="3" s="1"/>
  <c r="AU221" i="3"/>
  <c r="AS221" i="3"/>
  <c r="AT221" i="3" s="1"/>
  <c r="AU220" i="3"/>
  <c r="AT220" i="3"/>
  <c r="AS220" i="3"/>
  <c r="AU219" i="3"/>
  <c r="AT219" i="3"/>
  <c r="AS219" i="3"/>
  <c r="AU218" i="3"/>
  <c r="AS218" i="3"/>
  <c r="AT218" i="3" s="1"/>
  <c r="AU217" i="3"/>
  <c r="AT217" i="3"/>
  <c r="AS217" i="3"/>
  <c r="AU216" i="3"/>
  <c r="AT216" i="3"/>
  <c r="AS216" i="3"/>
  <c r="AU215" i="3"/>
  <c r="AT215" i="3"/>
  <c r="AS215" i="3"/>
  <c r="AU214" i="3"/>
  <c r="AS214" i="3"/>
  <c r="AT214" i="3" s="1"/>
  <c r="AU213" i="3"/>
  <c r="AS213" i="3"/>
  <c r="AT213" i="3" s="1"/>
  <c r="AU212" i="3"/>
  <c r="AT212" i="3"/>
  <c r="AS212" i="3"/>
  <c r="AU211" i="3"/>
  <c r="AT211" i="3"/>
  <c r="AS211" i="3"/>
  <c r="AU210" i="3"/>
  <c r="AT210" i="3"/>
  <c r="AS210" i="3"/>
  <c r="AU209" i="3"/>
  <c r="AT209" i="3"/>
  <c r="AS209" i="3"/>
  <c r="AU208" i="3"/>
  <c r="AT208" i="3"/>
  <c r="AS208" i="3"/>
  <c r="AU207" i="3"/>
  <c r="AT207" i="3"/>
  <c r="AS207" i="3"/>
  <c r="AU206" i="3"/>
  <c r="AS206" i="3"/>
  <c r="AT206" i="3" s="1"/>
  <c r="AU205" i="3"/>
  <c r="AS205" i="3"/>
  <c r="AT205" i="3" s="1"/>
  <c r="AU204" i="3"/>
  <c r="AT204" i="3"/>
  <c r="AS204" i="3"/>
  <c r="AU203" i="3"/>
  <c r="AT203" i="3"/>
  <c r="AS203" i="3"/>
  <c r="AU202" i="3"/>
  <c r="AT202" i="3"/>
  <c r="AS202" i="3"/>
  <c r="AU201" i="3"/>
  <c r="AS201" i="3"/>
  <c r="AT201" i="3" s="1"/>
  <c r="AU200" i="3"/>
  <c r="AT200" i="3"/>
  <c r="AS200" i="3"/>
  <c r="AU199" i="3"/>
  <c r="AT199" i="3"/>
  <c r="AS199" i="3"/>
  <c r="AU198" i="3"/>
  <c r="AS198" i="3"/>
  <c r="AT198" i="3" s="1"/>
  <c r="AU197" i="3"/>
  <c r="AS197" i="3"/>
  <c r="AT197" i="3" s="1"/>
  <c r="AU196" i="3"/>
  <c r="AT196" i="3"/>
  <c r="AS196" i="3"/>
  <c r="AU195" i="3"/>
  <c r="AT195" i="3"/>
  <c r="AS195" i="3"/>
  <c r="AU194" i="3"/>
  <c r="AS194" i="3"/>
  <c r="AT194" i="3" s="1"/>
  <c r="AU193" i="3"/>
  <c r="AS193" i="3"/>
  <c r="AT193" i="3" s="1"/>
  <c r="AU192" i="3"/>
  <c r="AT192" i="3"/>
  <c r="AS192" i="3"/>
  <c r="AU191" i="3"/>
  <c r="AT191" i="3"/>
  <c r="AS191" i="3"/>
  <c r="AU190" i="3"/>
  <c r="AS190" i="3"/>
  <c r="AT190" i="3" s="1"/>
  <c r="AU189" i="3"/>
  <c r="AT189" i="3"/>
  <c r="AS189" i="3"/>
  <c r="AU188" i="3"/>
  <c r="AT188" i="3"/>
  <c r="AS188" i="3"/>
  <c r="AU187" i="3"/>
  <c r="AT187" i="3"/>
  <c r="AS187" i="3"/>
  <c r="AU186" i="3"/>
  <c r="AS186" i="3"/>
  <c r="AT186" i="3" s="1"/>
  <c r="AU185" i="3"/>
  <c r="AS185" i="3"/>
  <c r="AT185" i="3" s="1"/>
  <c r="AU184" i="3"/>
  <c r="AT184" i="3"/>
  <c r="AS184" i="3"/>
  <c r="AU183" i="3"/>
  <c r="AT183" i="3"/>
  <c r="AS183" i="3"/>
  <c r="AU182" i="3"/>
  <c r="AT182" i="3"/>
  <c r="AS182" i="3"/>
  <c r="AU181" i="3"/>
  <c r="AT181" i="3"/>
  <c r="AS181" i="3"/>
  <c r="AU180" i="3"/>
  <c r="AT180" i="3"/>
  <c r="AS180" i="3"/>
  <c r="AU179" i="3"/>
  <c r="AT179" i="3"/>
  <c r="AS179" i="3"/>
  <c r="AU178" i="3"/>
  <c r="AS178" i="3"/>
  <c r="AT178" i="3" s="1"/>
  <c r="AU177" i="3"/>
  <c r="AS177" i="3"/>
  <c r="AT177" i="3" s="1"/>
  <c r="AU176" i="3"/>
  <c r="AT176" i="3"/>
  <c r="AS176" i="3"/>
  <c r="AU175" i="3"/>
  <c r="AT175" i="3"/>
  <c r="AS175" i="3"/>
  <c r="AU174" i="3"/>
  <c r="AT174" i="3"/>
  <c r="AS174" i="3"/>
  <c r="AU173" i="3"/>
  <c r="AS173" i="3"/>
  <c r="AT173" i="3" s="1"/>
  <c r="AU172" i="3"/>
  <c r="AT172" i="3"/>
  <c r="AS172" i="3"/>
  <c r="AU171" i="3"/>
  <c r="AT171" i="3"/>
  <c r="AS171" i="3"/>
  <c r="AU170" i="3"/>
  <c r="AS170" i="3"/>
  <c r="AT170" i="3" s="1"/>
  <c r="AU169" i="3"/>
  <c r="AS169" i="3"/>
  <c r="AT169" i="3" s="1"/>
  <c r="AU168" i="3"/>
  <c r="AT168" i="3"/>
  <c r="AS168" i="3"/>
  <c r="AU167" i="3"/>
  <c r="AT167" i="3"/>
  <c r="AS167" i="3"/>
  <c r="AU166" i="3"/>
  <c r="AS166" i="3"/>
  <c r="AT166" i="3" s="1"/>
  <c r="AU165" i="3"/>
  <c r="AS165" i="3"/>
  <c r="AT165" i="3" s="1"/>
  <c r="AU164" i="3"/>
  <c r="AT164" i="3"/>
  <c r="AS164" i="3"/>
  <c r="AU163" i="3"/>
  <c r="AT163" i="3"/>
  <c r="AS163" i="3"/>
  <c r="AU162" i="3"/>
  <c r="AS162" i="3"/>
  <c r="AT162" i="3" s="1"/>
  <c r="AU161" i="3"/>
  <c r="AT161" i="3"/>
  <c r="AS161" i="3"/>
  <c r="AU160" i="3"/>
  <c r="AT160" i="3"/>
  <c r="AS160" i="3"/>
  <c r="AU159" i="3"/>
  <c r="AT159" i="3"/>
  <c r="AS159" i="3"/>
  <c r="AU158" i="3"/>
  <c r="AS158" i="3"/>
  <c r="AT158" i="3" s="1"/>
  <c r="AU157" i="3"/>
  <c r="AS157" i="3"/>
  <c r="AT157" i="3" s="1"/>
  <c r="AU156" i="3"/>
  <c r="AT156" i="3"/>
  <c r="AS156" i="3"/>
  <c r="AU155" i="3"/>
  <c r="AT155" i="3"/>
  <c r="AS155" i="3"/>
  <c r="AU154" i="3"/>
  <c r="AT154" i="3"/>
  <c r="AS154" i="3"/>
  <c r="AU153" i="3"/>
  <c r="AT153" i="3"/>
  <c r="AS153" i="3"/>
  <c r="AU152" i="3"/>
  <c r="AT152" i="3"/>
  <c r="AS152" i="3"/>
  <c r="AU151" i="3"/>
  <c r="AT151" i="3"/>
  <c r="AS151" i="3"/>
  <c r="AU150" i="3"/>
  <c r="AS150" i="3"/>
  <c r="AT150" i="3" s="1"/>
  <c r="AU149" i="3"/>
  <c r="AS149" i="3"/>
  <c r="AT149" i="3" s="1"/>
  <c r="AU148" i="3"/>
  <c r="AT148" i="3"/>
  <c r="AS148" i="3"/>
  <c r="AU147" i="3"/>
  <c r="AT147" i="3"/>
  <c r="AS147" i="3"/>
  <c r="AU146" i="3"/>
  <c r="AT146" i="3"/>
  <c r="AS146" i="3"/>
  <c r="AU145" i="3"/>
  <c r="AS145" i="3"/>
  <c r="AT145" i="3" s="1"/>
  <c r="AU144" i="3"/>
  <c r="AT144" i="3"/>
  <c r="AS144" i="3"/>
  <c r="AU143" i="3"/>
  <c r="AT143" i="3"/>
  <c r="AS143" i="3"/>
  <c r="AU142" i="3"/>
  <c r="AS142" i="3"/>
  <c r="AT142" i="3" s="1"/>
  <c r="AU141" i="3"/>
  <c r="AS141" i="3"/>
  <c r="AT141" i="3" s="1"/>
  <c r="AU140" i="3"/>
  <c r="AT140" i="3"/>
  <c r="AS140" i="3"/>
  <c r="AU139" i="3"/>
  <c r="AT139" i="3"/>
  <c r="AS139" i="3"/>
  <c r="AU138" i="3"/>
  <c r="AS138" i="3"/>
  <c r="AT138" i="3" s="1"/>
  <c r="AU137" i="3"/>
  <c r="AS137" i="3"/>
  <c r="AT137" i="3" s="1"/>
  <c r="AU136" i="3"/>
  <c r="AT136" i="3"/>
  <c r="AS136" i="3"/>
  <c r="AU135" i="3"/>
  <c r="AT135" i="3"/>
  <c r="AS135" i="3"/>
  <c r="AU134" i="3"/>
  <c r="AS134" i="3"/>
  <c r="AT134" i="3" s="1"/>
  <c r="AU133" i="3"/>
  <c r="AT133" i="3"/>
  <c r="AS133" i="3"/>
  <c r="AU132" i="3"/>
  <c r="AT132" i="3"/>
  <c r="AS132" i="3"/>
  <c r="AU131" i="3"/>
  <c r="AT131" i="3"/>
  <c r="AS131" i="3"/>
  <c r="AU130" i="3"/>
  <c r="AS130" i="3"/>
  <c r="AT130" i="3" s="1"/>
  <c r="AU129" i="3"/>
  <c r="AS129" i="3"/>
  <c r="AT129" i="3" s="1"/>
  <c r="AU128" i="3"/>
  <c r="AT128" i="3"/>
  <c r="AS128" i="3"/>
  <c r="AU127" i="3"/>
  <c r="AT127" i="3"/>
  <c r="AS127" i="3"/>
  <c r="AU126" i="3"/>
  <c r="AT126" i="3"/>
  <c r="AS126" i="3"/>
  <c r="AU125" i="3"/>
  <c r="AT125" i="3"/>
  <c r="AS125" i="3"/>
  <c r="AU124" i="3"/>
  <c r="AT124" i="3"/>
  <c r="AS124" i="3"/>
  <c r="AU123" i="3"/>
  <c r="AT123" i="3"/>
  <c r="AS123" i="3"/>
  <c r="AU122" i="3"/>
  <c r="AS122" i="3"/>
  <c r="AT122" i="3" s="1"/>
  <c r="AU121" i="3"/>
  <c r="AS121" i="3"/>
  <c r="AT121" i="3" s="1"/>
  <c r="AU120" i="3"/>
  <c r="AS120" i="3"/>
  <c r="AT120" i="3" s="1"/>
  <c r="AU119" i="3"/>
  <c r="AT119" i="3"/>
  <c r="AS119" i="3"/>
  <c r="AU118" i="3"/>
  <c r="AT118" i="3"/>
  <c r="AS118" i="3"/>
  <c r="AU117" i="3"/>
  <c r="AS117" i="3"/>
  <c r="AT117" i="3" s="1"/>
  <c r="AU116" i="3"/>
  <c r="AT116" i="3"/>
  <c r="AS116" i="3"/>
  <c r="AU115" i="3"/>
  <c r="AT115" i="3"/>
  <c r="AS115" i="3"/>
  <c r="AU114" i="3"/>
  <c r="AS114" i="3"/>
  <c r="AT114" i="3" s="1"/>
  <c r="AU113" i="3"/>
  <c r="AS113" i="3"/>
  <c r="AT113" i="3" s="1"/>
  <c r="AU112" i="3"/>
  <c r="AT112" i="3"/>
  <c r="AS112" i="3"/>
  <c r="AU111" i="3"/>
  <c r="AT111" i="3"/>
  <c r="AS111" i="3"/>
  <c r="AU110" i="3"/>
  <c r="AS110" i="3"/>
  <c r="AT110" i="3" s="1"/>
  <c r="AU109" i="3"/>
  <c r="AS109" i="3"/>
  <c r="AT109" i="3" s="1"/>
  <c r="AU108" i="3"/>
  <c r="AT108" i="3"/>
  <c r="AS108" i="3"/>
  <c r="AU107" i="3"/>
  <c r="AT107" i="3"/>
  <c r="AS107" i="3"/>
  <c r="AU106" i="3"/>
  <c r="AT106" i="3"/>
  <c r="AS106" i="3"/>
  <c r="AU105" i="3"/>
  <c r="AT105" i="3"/>
  <c r="AS105" i="3"/>
  <c r="AU104" i="3"/>
  <c r="AT104" i="3"/>
  <c r="AS104" i="3"/>
  <c r="AU103" i="3"/>
  <c r="AT103" i="3"/>
  <c r="AS103" i="3"/>
  <c r="AU102" i="3"/>
  <c r="AT102" i="3"/>
  <c r="AS102" i="3"/>
  <c r="AU101" i="3"/>
  <c r="AS101" i="3"/>
  <c r="AT101" i="3" s="1"/>
  <c r="AU100" i="3"/>
  <c r="AT100" i="3"/>
  <c r="AS100" i="3"/>
  <c r="AU99" i="3"/>
  <c r="AT99" i="3"/>
  <c r="AS99" i="3"/>
  <c r="AU98" i="3"/>
  <c r="AT98" i="3"/>
  <c r="AS98" i="3"/>
  <c r="AU97" i="3"/>
  <c r="AT97" i="3"/>
  <c r="AS97" i="3"/>
  <c r="AU96" i="3"/>
  <c r="AT96" i="3"/>
  <c r="AS96" i="3"/>
  <c r="AU95" i="3"/>
  <c r="AT95" i="3"/>
  <c r="AS95" i="3"/>
  <c r="AU94" i="3"/>
  <c r="AS94" i="3"/>
  <c r="AT94" i="3" s="1"/>
  <c r="AU93" i="3"/>
  <c r="AS93" i="3"/>
  <c r="AT93" i="3" s="1"/>
  <c r="AU92" i="3"/>
  <c r="AS92" i="3"/>
  <c r="AT92" i="3" s="1"/>
  <c r="AU91" i="3"/>
  <c r="AT91" i="3"/>
  <c r="AS91" i="3"/>
  <c r="AU90" i="3"/>
  <c r="AT90" i="3"/>
  <c r="AS90" i="3"/>
  <c r="AU89" i="3"/>
  <c r="AS89" i="3"/>
  <c r="AT89" i="3" s="1"/>
  <c r="AU88" i="3"/>
  <c r="AS88" i="3"/>
  <c r="AT88" i="3" s="1"/>
  <c r="AU87" i="3"/>
  <c r="AT87" i="3"/>
  <c r="AS87" i="3"/>
  <c r="AU86" i="3"/>
  <c r="AS86" i="3"/>
  <c r="AT86" i="3" s="1"/>
  <c r="AU85" i="3"/>
  <c r="AS85" i="3"/>
  <c r="AT85" i="3" s="1"/>
  <c r="AU84" i="3"/>
  <c r="AT84" i="3"/>
  <c r="AS84" i="3"/>
  <c r="AU83" i="3"/>
  <c r="AT83" i="3"/>
  <c r="AS83" i="3"/>
  <c r="AU82" i="3"/>
  <c r="AS82" i="3"/>
  <c r="AT82" i="3" s="1"/>
  <c r="AU81" i="3"/>
  <c r="AS81" i="3"/>
  <c r="AT81" i="3" s="1"/>
  <c r="AU80" i="3"/>
  <c r="AS80" i="3"/>
  <c r="AT80" i="3" s="1"/>
  <c r="AU79" i="3"/>
  <c r="AT79" i="3"/>
  <c r="AS79" i="3"/>
  <c r="AU78" i="3"/>
  <c r="AT78" i="3"/>
  <c r="AS78" i="3"/>
  <c r="AU77" i="3"/>
  <c r="AT77" i="3"/>
  <c r="AS77" i="3"/>
  <c r="AU76" i="3"/>
  <c r="AT76" i="3"/>
  <c r="AS76" i="3"/>
  <c r="AU75" i="3"/>
  <c r="AT75" i="3"/>
  <c r="AS75" i="3"/>
  <c r="AU74" i="3"/>
  <c r="AT74" i="3"/>
  <c r="AS74" i="3"/>
  <c r="AU73" i="3"/>
  <c r="AS73" i="3"/>
  <c r="AT73" i="3" s="1"/>
  <c r="AU72" i="3"/>
  <c r="AS72" i="3"/>
  <c r="AT72" i="3" s="1"/>
  <c r="AU71" i="3"/>
  <c r="AT71" i="3"/>
  <c r="AS71" i="3"/>
  <c r="AU70" i="3"/>
  <c r="AT70" i="3"/>
  <c r="AS70" i="3"/>
  <c r="AU69" i="3"/>
  <c r="AT69" i="3"/>
  <c r="AS69" i="3"/>
  <c r="AU68" i="3"/>
  <c r="AS68" i="3"/>
  <c r="AT68" i="3" s="1"/>
  <c r="AU67" i="3"/>
  <c r="AT67" i="3"/>
  <c r="AS67" i="3"/>
  <c r="AU66" i="3"/>
  <c r="AS66" i="3"/>
  <c r="AT66" i="3" s="1"/>
  <c r="AU65" i="3"/>
  <c r="AS65" i="3"/>
  <c r="AT65" i="3" s="1"/>
  <c r="AU64" i="3"/>
  <c r="AS64" i="3"/>
  <c r="AT64" i="3" s="1"/>
  <c r="AU63" i="3"/>
  <c r="AT63" i="3"/>
  <c r="AS63" i="3"/>
  <c r="AU62" i="3"/>
  <c r="AT62" i="3"/>
  <c r="AS62" i="3"/>
  <c r="AU61" i="3"/>
  <c r="AS61" i="3"/>
  <c r="AT61" i="3" s="1"/>
  <c r="AU60" i="3"/>
  <c r="AS60" i="3"/>
  <c r="AT60" i="3" s="1"/>
  <c r="AU59" i="3"/>
  <c r="AT59" i="3"/>
  <c r="AS59" i="3"/>
  <c r="AU58" i="3"/>
  <c r="AS58" i="3"/>
  <c r="AT58" i="3" s="1"/>
  <c r="AU57" i="3"/>
  <c r="AS57" i="3"/>
  <c r="AT57" i="3" s="1"/>
  <c r="AU56" i="3"/>
  <c r="AT56" i="3"/>
  <c r="AS56" i="3"/>
  <c r="AU55" i="3"/>
  <c r="AT55" i="3"/>
  <c r="AS55" i="3"/>
  <c r="AU54" i="3"/>
  <c r="AT54" i="3"/>
  <c r="AS54" i="3"/>
  <c r="AU53" i="3"/>
  <c r="AS53" i="3"/>
  <c r="AT53" i="3" s="1"/>
  <c r="AU52" i="3"/>
  <c r="AT52" i="3"/>
  <c r="AS52" i="3"/>
  <c r="AU51" i="3"/>
  <c r="AT51" i="3"/>
  <c r="AS51" i="3"/>
  <c r="AU50" i="3"/>
  <c r="AS50" i="3"/>
  <c r="AT50" i="3" s="1"/>
  <c r="AU49" i="3"/>
  <c r="AT49" i="3"/>
  <c r="AS49" i="3"/>
  <c r="AU48" i="3"/>
  <c r="AT48" i="3"/>
  <c r="AS48" i="3"/>
  <c r="AU47" i="3"/>
  <c r="AT47" i="3"/>
  <c r="AS47" i="3"/>
  <c r="AU46" i="3"/>
  <c r="AS46" i="3"/>
  <c r="AT46" i="3" s="1"/>
  <c r="AU45" i="3"/>
  <c r="AS45" i="3"/>
  <c r="AT45" i="3" s="1"/>
  <c r="AU44" i="3"/>
  <c r="AS44" i="3"/>
  <c r="AT44" i="3" s="1"/>
  <c r="AU43" i="3"/>
  <c r="AT43" i="3"/>
  <c r="AS43" i="3"/>
  <c r="AU42" i="3"/>
  <c r="AT42" i="3"/>
  <c r="AS42" i="3"/>
  <c r="AU41" i="3"/>
  <c r="AT41" i="3"/>
  <c r="AS41" i="3"/>
  <c r="AU40" i="3"/>
  <c r="AS40" i="3"/>
  <c r="AT40" i="3" s="1"/>
  <c r="AU39" i="3"/>
  <c r="AT39" i="3"/>
  <c r="AS39" i="3"/>
  <c r="AU38" i="3"/>
  <c r="AT38" i="3"/>
  <c r="AS38" i="3"/>
  <c r="AU37" i="3"/>
  <c r="AS37" i="3"/>
  <c r="AT37" i="3" s="1"/>
  <c r="AU36" i="3"/>
  <c r="AT36" i="3"/>
  <c r="AS36" i="3"/>
  <c r="AU35" i="3"/>
  <c r="AT35" i="3"/>
  <c r="AS35" i="3"/>
  <c r="AU34" i="3"/>
  <c r="AT34" i="3"/>
  <c r="AS34" i="3"/>
  <c r="AU33" i="3"/>
  <c r="AS33" i="3"/>
  <c r="AT33" i="3" s="1"/>
  <c r="AU32" i="3"/>
  <c r="AT32" i="3"/>
  <c r="AS32" i="3"/>
  <c r="AU31" i="3"/>
  <c r="AT31" i="3"/>
  <c r="AS31" i="3"/>
  <c r="AU30" i="3"/>
  <c r="AS30" i="3"/>
  <c r="AT30" i="3" s="1"/>
  <c r="AU29" i="3"/>
  <c r="AS29" i="3"/>
  <c r="AT29" i="3" s="1"/>
  <c r="AU28" i="3"/>
  <c r="AT28" i="3"/>
  <c r="AS28" i="3"/>
  <c r="AU27" i="3"/>
  <c r="AT27" i="3"/>
  <c r="AS27" i="3"/>
  <c r="AU26" i="3"/>
  <c r="AS26" i="3"/>
  <c r="AT26" i="3" s="1"/>
  <c r="AU25" i="3"/>
  <c r="AS25" i="3"/>
  <c r="AT25" i="3" s="1"/>
  <c r="AU24" i="3"/>
  <c r="AT24" i="3"/>
  <c r="AS24" i="3"/>
  <c r="AU23" i="3"/>
  <c r="AT23" i="3"/>
  <c r="AS23" i="3"/>
  <c r="AU22" i="3"/>
  <c r="AT22" i="3"/>
  <c r="AS22" i="3"/>
  <c r="AU21" i="3"/>
  <c r="AT21" i="3"/>
  <c r="AS21" i="3"/>
  <c r="AU20" i="3"/>
  <c r="AT20" i="3"/>
  <c r="AS20" i="3"/>
  <c r="AU19" i="3"/>
  <c r="AT19" i="3"/>
  <c r="AS19" i="3"/>
  <c r="AU18" i="3"/>
  <c r="AT18" i="3"/>
  <c r="AS18" i="3"/>
  <c r="AU17" i="3"/>
  <c r="AS17" i="3"/>
  <c r="AT17" i="3" s="1"/>
  <c r="AU16" i="3"/>
  <c r="AT16" i="3"/>
  <c r="AS16" i="3"/>
  <c r="AU15" i="3"/>
  <c r="AT15" i="3"/>
  <c r="AS15" i="3"/>
  <c r="AU14" i="3"/>
  <c r="AT14" i="3"/>
  <c r="AS14" i="3"/>
  <c r="AU13" i="3"/>
  <c r="AT13" i="3"/>
  <c r="AS13" i="3"/>
  <c r="AU12" i="3"/>
  <c r="AT12" i="3"/>
  <c r="AS12" i="3"/>
  <c r="AU11" i="3"/>
  <c r="AT11" i="3"/>
  <c r="AS11" i="3"/>
  <c r="AU10" i="3"/>
  <c r="AS10" i="3"/>
  <c r="AT10" i="3" s="1"/>
  <c r="AU9" i="3"/>
  <c r="AS9" i="3"/>
  <c r="AT9" i="3" s="1"/>
  <c r="AU8" i="3"/>
  <c r="AT8" i="3"/>
  <c r="AS8" i="3"/>
  <c r="AU7" i="3"/>
  <c r="AT7" i="3"/>
  <c r="AS7" i="3"/>
  <c r="AU6" i="3"/>
  <c r="AT6" i="3"/>
  <c r="AS6" i="3"/>
  <c r="AU5" i="3"/>
  <c r="AS5" i="3"/>
  <c r="AT5" i="3" s="1"/>
  <c r="AR2" i="3"/>
  <c r="AD369" i="3"/>
  <c r="AB369" i="3"/>
  <c r="AC369" i="3" s="1"/>
  <c r="AD368" i="3"/>
  <c r="AC368" i="3"/>
  <c r="AB368" i="3"/>
  <c r="AD367" i="3"/>
  <c r="AC367" i="3"/>
  <c r="AB367" i="3"/>
  <c r="AD366" i="3"/>
  <c r="AC366" i="3"/>
  <c r="AB366" i="3"/>
  <c r="AD365" i="3"/>
  <c r="AC365" i="3"/>
  <c r="AB365" i="3"/>
  <c r="AD364" i="3"/>
  <c r="AC364" i="3"/>
  <c r="AB364" i="3"/>
  <c r="AD363" i="3"/>
  <c r="AC363" i="3"/>
  <c r="AB363" i="3"/>
  <c r="AD362" i="3"/>
  <c r="AB362" i="3"/>
  <c r="AC362" i="3" s="1"/>
  <c r="AD361" i="3"/>
  <c r="AB361" i="3"/>
  <c r="AC361" i="3" s="1"/>
  <c r="AD360" i="3"/>
  <c r="AC360" i="3"/>
  <c r="AB360" i="3"/>
  <c r="AD359" i="3"/>
  <c r="AC359" i="3"/>
  <c r="AB359" i="3"/>
  <c r="AD358" i="3"/>
  <c r="AC358" i="3"/>
  <c r="AB358" i="3"/>
  <c r="AD357" i="3"/>
  <c r="AB357" i="3"/>
  <c r="AC357" i="3" s="1"/>
  <c r="AD356" i="3"/>
  <c r="AC356" i="3"/>
  <c r="AB356" i="3"/>
  <c r="AD355" i="3"/>
  <c r="AC355" i="3"/>
  <c r="AB355" i="3"/>
  <c r="AD354" i="3"/>
  <c r="AB354" i="3"/>
  <c r="AC354" i="3" s="1"/>
  <c r="AD353" i="3"/>
  <c r="AB353" i="3"/>
  <c r="AC353" i="3" s="1"/>
  <c r="AD352" i="3"/>
  <c r="AC352" i="3"/>
  <c r="AB352" i="3"/>
  <c r="AD351" i="3"/>
  <c r="AC351" i="3"/>
  <c r="AB351" i="3"/>
  <c r="AD350" i="3"/>
  <c r="AB350" i="3"/>
  <c r="AC350" i="3" s="1"/>
  <c r="AD349" i="3"/>
  <c r="AB349" i="3"/>
  <c r="AC349" i="3" s="1"/>
  <c r="AD348" i="3"/>
  <c r="AC348" i="3"/>
  <c r="AB348" i="3"/>
  <c r="AD347" i="3"/>
  <c r="AC347" i="3"/>
  <c r="AB347" i="3"/>
  <c r="AD346" i="3"/>
  <c r="AB346" i="3"/>
  <c r="AC346" i="3" s="1"/>
  <c r="AD345" i="3"/>
  <c r="AC345" i="3"/>
  <c r="AB345" i="3"/>
  <c r="AD344" i="3"/>
  <c r="AC344" i="3"/>
  <c r="AB344" i="3"/>
  <c r="AD343" i="3"/>
  <c r="AC343" i="3"/>
  <c r="AB343" i="3"/>
  <c r="AD342" i="3"/>
  <c r="AB342" i="3"/>
  <c r="AC342" i="3" s="1"/>
  <c r="AD341" i="3"/>
  <c r="AB341" i="3"/>
  <c r="AC341" i="3" s="1"/>
  <c r="AD340" i="3"/>
  <c r="AC340" i="3"/>
  <c r="AB340" i="3"/>
  <c r="AD339" i="3"/>
  <c r="AC339" i="3"/>
  <c r="AB339" i="3"/>
  <c r="AD338" i="3"/>
  <c r="AC338" i="3"/>
  <c r="AB338" i="3"/>
  <c r="AD337" i="3"/>
  <c r="AC337" i="3"/>
  <c r="AB337" i="3"/>
  <c r="AD336" i="3"/>
  <c r="AC336" i="3"/>
  <c r="AB336" i="3"/>
  <c r="AD335" i="3"/>
  <c r="AC335" i="3"/>
  <c r="AB335" i="3"/>
  <c r="AD334" i="3"/>
  <c r="AB334" i="3"/>
  <c r="AC334" i="3" s="1"/>
  <c r="AD333" i="3"/>
  <c r="AB333" i="3"/>
  <c r="AC333" i="3" s="1"/>
  <c r="AD332" i="3"/>
  <c r="AC332" i="3"/>
  <c r="AB332" i="3"/>
  <c r="AD331" i="3"/>
  <c r="AC331" i="3"/>
  <c r="AB331" i="3"/>
  <c r="AD330" i="3"/>
  <c r="AC330" i="3"/>
  <c r="AB330" i="3"/>
  <c r="AD329" i="3"/>
  <c r="AB329" i="3"/>
  <c r="AC329" i="3" s="1"/>
  <c r="AD328" i="3"/>
  <c r="AC328" i="3"/>
  <c r="AB328" i="3"/>
  <c r="AD327" i="3"/>
  <c r="AC327" i="3"/>
  <c r="AB327" i="3"/>
  <c r="AD326" i="3"/>
  <c r="AB326" i="3"/>
  <c r="AC326" i="3" s="1"/>
  <c r="AD325" i="3"/>
  <c r="AB325" i="3"/>
  <c r="AC325" i="3" s="1"/>
  <c r="AD324" i="3"/>
  <c r="AC324" i="3"/>
  <c r="AB324" i="3"/>
  <c r="AD323" i="3"/>
  <c r="AC323" i="3"/>
  <c r="AB323" i="3"/>
  <c r="AD322" i="3"/>
  <c r="AB322" i="3"/>
  <c r="AC322" i="3" s="1"/>
  <c r="AD321" i="3"/>
  <c r="AB321" i="3"/>
  <c r="AC321" i="3" s="1"/>
  <c r="AD320" i="3"/>
  <c r="AC320" i="3"/>
  <c r="AB320" i="3"/>
  <c r="AD319" i="3"/>
  <c r="AC319" i="3"/>
  <c r="AB319" i="3"/>
  <c r="AD318" i="3"/>
  <c r="AB318" i="3"/>
  <c r="AC318" i="3" s="1"/>
  <c r="AD317" i="3"/>
  <c r="AC317" i="3"/>
  <c r="AB317" i="3"/>
  <c r="AD316" i="3"/>
  <c r="AC316" i="3"/>
  <c r="AB316" i="3"/>
  <c r="AD315" i="3"/>
  <c r="AC315" i="3"/>
  <c r="AB315" i="3"/>
  <c r="AD314" i="3"/>
  <c r="AB314" i="3"/>
  <c r="AC314" i="3" s="1"/>
  <c r="AD313" i="3"/>
  <c r="AB313" i="3"/>
  <c r="AC313" i="3" s="1"/>
  <c r="AD312" i="3"/>
  <c r="AC312" i="3"/>
  <c r="AB312" i="3"/>
  <c r="AD311" i="3"/>
  <c r="AC311" i="3"/>
  <c r="AB311" i="3"/>
  <c r="AD310" i="3"/>
  <c r="AC310" i="3"/>
  <c r="AB310" i="3"/>
  <c r="AD309" i="3"/>
  <c r="AC309" i="3"/>
  <c r="AB309" i="3"/>
  <c r="AD308" i="3"/>
  <c r="AC308" i="3"/>
  <c r="AB308" i="3"/>
  <c r="AD307" i="3"/>
  <c r="AC307" i="3"/>
  <c r="AB307" i="3"/>
  <c r="AD306" i="3"/>
  <c r="AB306" i="3"/>
  <c r="AC306" i="3" s="1"/>
  <c r="AD305" i="3"/>
  <c r="AB305" i="3"/>
  <c r="AC305" i="3" s="1"/>
  <c r="AD304" i="3"/>
  <c r="AC304" i="3"/>
  <c r="AB304" i="3"/>
  <c r="AD303" i="3"/>
  <c r="AC303" i="3"/>
  <c r="AB303" i="3"/>
  <c r="AD302" i="3"/>
  <c r="AC302" i="3"/>
  <c r="AB302" i="3"/>
  <c r="AD301" i="3"/>
  <c r="AB301" i="3"/>
  <c r="AC301" i="3" s="1"/>
  <c r="AD300" i="3"/>
  <c r="AC300" i="3"/>
  <c r="AB300" i="3"/>
  <c r="AD299" i="3"/>
  <c r="AC299" i="3"/>
  <c r="AB299" i="3"/>
  <c r="AD298" i="3"/>
  <c r="AB298" i="3"/>
  <c r="AC298" i="3" s="1"/>
  <c r="AD297" i="3"/>
  <c r="AB297" i="3"/>
  <c r="AC297" i="3" s="1"/>
  <c r="AD296" i="3"/>
  <c r="AC296" i="3"/>
  <c r="AB296" i="3"/>
  <c r="AD295" i="3"/>
  <c r="AC295" i="3"/>
  <c r="AB295" i="3"/>
  <c r="AD294" i="3"/>
  <c r="AB294" i="3"/>
  <c r="AC294" i="3" s="1"/>
  <c r="AD293" i="3"/>
  <c r="AB293" i="3"/>
  <c r="AC293" i="3" s="1"/>
  <c r="AD292" i="3"/>
  <c r="AC292" i="3"/>
  <c r="AB292" i="3"/>
  <c r="AD291" i="3"/>
  <c r="AC291" i="3"/>
  <c r="AB291" i="3"/>
  <c r="AD290" i="3"/>
  <c r="AB290" i="3"/>
  <c r="AC290" i="3" s="1"/>
  <c r="AD289" i="3"/>
  <c r="AC289" i="3"/>
  <c r="AB289" i="3"/>
  <c r="AD288" i="3"/>
  <c r="AC288" i="3"/>
  <c r="AB288" i="3"/>
  <c r="AD287" i="3"/>
  <c r="AC287" i="3"/>
  <c r="AB287" i="3"/>
  <c r="AD286" i="3"/>
  <c r="AB286" i="3"/>
  <c r="AC286" i="3" s="1"/>
  <c r="AD285" i="3"/>
  <c r="AB285" i="3"/>
  <c r="AC285" i="3" s="1"/>
  <c r="AD284" i="3"/>
  <c r="AC284" i="3"/>
  <c r="AB284" i="3"/>
  <c r="AD283" i="3"/>
  <c r="AC283" i="3"/>
  <c r="AB283" i="3"/>
  <c r="AD282" i="3"/>
  <c r="AC282" i="3"/>
  <c r="AB282" i="3"/>
  <c r="AD281" i="3"/>
  <c r="AC281" i="3"/>
  <c r="AB281" i="3"/>
  <c r="AD280" i="3"/>
  <c r="AC280" i="3"/>
  <c r="AB280" i="3"/>
  <c r="AD279" i="3"/>
  <c r="AC279" i="3"/>
  <c r="AB279" i="3"/>
  <c r="AD278" i="3"/>
  <c r="AB278" i="3"/>
  <c r="AC278" i="3" s="1"/>
  <c r="AD277" i="3"/>
  <c r="AB277" i="3"/>
  <c r="AC277" i="3" s="1"/>
  <c r="AD276" i="3"/>
  <c r="AC276" i="3"/>
  <c r="AB276" i="3"/>
  <c r="AD275" i="3"/>
  <c r="AC275" i="3"/>
  <c r="AB275" i="3"/>
  <c r="AD274" i="3"/>
  <c r="AC274" i="3"/>
  <c r="AB274" i="3"/>
  <c r="AD273" i="3"/>
  <c r="AB273" i="3"/>
  <c r="AC273" i="3" s="1"/>
  <c r="AD272" i="3"/>
  <c r="AC272" i="3"/>
  <c r="AB272" i="3"/>
  <c r="AD271" i="3"/>
  <c r="AC271" i="3"/>
  <c r="AB271" i="3"/>
  <c r="AD270" i="3"/>
  <c r="AB270" i="3"/>
  <c r="AC270" i="3" s="1"/>
  <c r="AD269" i="3"/>
  <c r="AB269" i="3"/>
  <c r="AC269" i="3" s="1"/>
  <c r="AD268" i="3"/>
  <c r="AC268" i="3"/>
  <c r="AB268" i="3"/>
  <c r="AD267" i="3"/>
  <c r="AC267" i="3"/>
  <c r="AB267" i="3"/>
  <c r="AD266" i="3"/>
  <c r="AB266" i="3"/>
  <c r="AC266" i="3" s="1"/>
  <c r="AD265" i="3"/>
  <c r="AB265" i="3"/>
  <c r="AC265" i="3" s="1"/>
  <c r="AD264" i="3"/>
  <c r="AC264" i="3"/>
  <c r="AB264" i="3"/>
  <c r="AD263" i="3"/>
  <c r="AC263" i="3"/>
  <c r="AB263" i="3"/>
  <c r="AD262" i="3"/>
  <c r="AB262" i="3"/>
  <c r="AC262" i="3" s="1"/>
  <c r="AD261" i="3"/>
  <c r="AC261" i="3"/>
  <c r="AB261" i="3"/>
  <c r="AD260" i="3"/>
  <c r="AC260" i="3"/>
  <c r="AB260" i="3"/>
  <c r="AD259" i="3"/>
  <c r="AC259" i="3"/>
  <c r="AB259" i="3"/>
  <c r="AD258" i="3"/>
  <c r="AB258" i="3"/>
  <c r="AC258" i="3" s="1"/>
  <c r="AD257" i="3"/>
  <c r="AB257" i="3"/>
  <c r="AC257" i="3" s="1"/>
  <c r="AD256" i="3"/>
  <c r="AC256" i="3"/>
  <c r="AB256" i="3"/>
  <c r="AD255" i="3"/>
  <c r="AC255" i="3"/>
  <c r="AB255" i="3"/>
  <c r="AD254" i="3"/>
  <c r="AC254" i="3"/>
  <c r="AB254" i="3"/>
  <c r="AD253" i="3"/>
  <c r="AC253" i="3"/>
  <c r="AB253" i="3"/>
  <c r="AD252" i="3"/>
  <c r="AC252" i="3"/>
  <c r="AB252" i="3"/>
  <c r="AD251" i="3"/>
  <c r="AC251" i="3"/>
  <c r="AB251" i="3"/>
  <c r="AD250" i="3"/>
  <c r="AB250" i="3"/>
  <c r="AC250" i="3" s="1"/>
  <c r="AD249" i="3"/>
  <c r="AB249" i="3"/>
  <c r="AC249" i="3" s="1"/>
  <c r="AD248" i="3"/>
  <c r="AC248" i="3"/>
  <c r="AB248" i="3"/>
  <c r="AD247" i="3"/>
  <c r="AC247" i="3"/>
  <c r="AB247" i="3"/>
  <c r="AD246" i="3"/>
  <c r="AC246" i="3"/>
  <c r="AB246" i="3"/>
  <c r="AD245" i="3"/>
  <c r="AB245" i="3"/>
  <c r="AC245" i="3" s="1"/>
  <c r="AD244" i="3"/>
  <c r="AC244" i="3"/>
  <c r="AB244" i="3"/>
  <c r="AD243" i="3"/>
  <c r="AC243" i="3"/>
  <c r="AB243" i="3"/>
  <c r="AD242" i="3"/>
  <c r="AB242" i="3"/>
  <c r="AC242" i="3" s="1"/>
  <c r="AD241" i="3"/>
  <c r="AB241" i="3"/>
  <c r="AC241" i="3" s="1"/>
  <c r="AD240" i="3"/>
  <c r="AC240" i="3"/>
  <c r="AB240" i="3"/>
  <c r="AD239" i="3"/>
  <c r="AC239" i="3"/>
  <c r="AB239" i="3"/>
  <c r="AD238" i="3"/>
  <c r="AB238" i="3"/>
  <c r="AC238" i="3" s="1"/>
  <c r="AD237" i="3"/>
  <c r="AB237" i="3"/>
  <c r="AC237" i="3" s="1"/>
  <c r="AD236" i="3"/>
  <c r="AC236" i="3"/>
  <c r="AB236" i="3"/>
  <c r="AD235" i="3"/>
  <c r="AC235" i="3"/>
  <c r="AB235" i="3"/>
  <c r="AD234" i="3"/>
  <c r="AB234" i="3"/>
  <c r="AC234" i="3" s="1"/>
  <c r="AD233" i="3"/>
  <c r="AC233" i="3"/>
  <c r="AB233" i="3"/>
  <c r="AD232" i="3"/>
  <c r="AC232" i="3"/>
  <c r="AB232" i="3"/>
  <c r="AD231" i="3"/>
  <c r="AC231" i="3"/>
  <c r="AB231" i="3"/>
  <c r="AD230" i="3"/>
  <c r="AB230" i="3"/>
  <c r="AC230" i="3" s="1"/>
  <c r="AD229" i="3"/>
  <c r="AB229" i="3"/>
  <c r="AC229" i="3" s="1"/>
  <c r="AD228" i="3"/>
  <c r="AC228" i="3"/>
  <c r="AB228" i="3"/>
  <c r="AD227" i="3"/>
  <c r="AC227" i="3"/>
  <c r="AB227" i="3"/>
  <c r="AD226" i="3"/>
  <c r="AC226" i="3"/>
  <c r="AB226" i="3"/>
  <c r="AD225" i="3"/>
  <c r="AC225" i="3"/>
  <c r="AB225" i="3"/>
  <c r="AD224" i="3"/>
  <c r="AC224" i="3"/>
  <c r="AB224" i="3"/>
  <c r="AD223" i="3"/>
  <c r="AC223" i="3"/>
  <c r="AB223" i="3"/>
  <c r="AD222" i="3"/>
  <c r="AB222" i="3"/>
  <c r="AC222" i="3" s="1"/>
  <c r="AD221" i="3"/>
  <c r="AB221" i="3"/>
  <c r="AC221" i="3" s="1"/>
  <c r="AD220" i="3"/>
  <c r="AC220" i="3"/>
  <c r="AB220" i="3"/>
  <c r="AD219" i="3"/>
  <c r="AC219" i="3"/>
  <c r="AB219" i="3"/>
  <c r="AD218" i="3"/>
  <c r="AC218" i="3"/>
  <c r="AB218" i="3"/>
  <c r="AD217" i="3"/>
  <c r="AB217" i="3"/>
  <c r="AC217" i="3" s="1"/>
  <c r="AD216" i="3"/>
  <c r="AC216" i="3"/>
  <c r="AB216" i="3"/>
  <c r="AD215" i="3"/>
  <c r="AC215" i="3"/>
  <c r="AB215" i="3"/>
  <c r="AD214" i="3"/>
  <c r="AB214" i="3"/>
  <c r="AC214" i="3" s="1"/>
  <c r="AD213" i="3"/>
  <c r="AB213" i="3"/>
  <c r="AC213" i="3" s="1"/>
  <c r="AD212" i="3"/>
  <c r="AC212" i="3"/>
  <c r="AB212" i="3"/>
  <c r="AD211" i="3"/>
  <c r="AC211" i="3"/>
  <c r="AB211" i="3"/>
  <c r="AD210" i="3"/>
  <c r="AB210" i="3"/>
  <c r="AC210" i="3" s="1"/>
  <c r="AD209" i="3"/>
  <c r="AB209" i="3"/>
  <c r="AC209" i="3" s="1"/>
  <c r="AD208" i="3"/>
  <c r="AC208" i="3"/>
  <c r="AB208" i="3"/>
  <c r="AD207" i="3"/>
  <c r="AC207" i="3"/>
  <c r="AB207" i="3"/>
  <c r="AD206" i="3"/>
  <c r="AB206" i="3"/>
  <c r="AC206" i="3" s="1"/>
  <c r="AD205" i="3"/>
  <c r="AC205" i="3"/>
  <c r="AB205" i="3"/>
  <c r="AD204" i="3"/>
  <c r="AC204" i="3"/>
  <c r="AB204" i="3"/>
  <c r="AD203" i="3"/>
  <c r="AC203" i="3"/>
  <c r="AB203" i="3"/>
  <c r="AD202" i="3"/>
  <c r="AB202" i="3"/>
  <c r="AC202" i="3" s="1"/>
  <c r="AD201" i="3"/>
  <c r="AB201" i="3"/>
  <c r="AC201" i="3" s="1"/>
  <c r="AD200" i="3"/>
  <c r="AC200" i="3"/>
  <c r="AB200" i="3"/>
  <c r="AD199" i="3"/>
  <c r="AC199" i="3"/>
  <c r="AB199" i="3"/>
  <c r="AD198" i="3"/>
  <c r="AC198" i="3"/>
  <c r="AB198" i="3"/>
  <c r="AD197" i="3"/>
  <c r="AC197" i="3"/>
  <c r="AB197" i="3"/>
  <c r="AD196" i="3"/>
  <c r="AC196" i="3"/>
  <c r="AB196" i="3"/>
  <c r="AD195" i="3"/>
  <c r="AC195" i="3"/>
  <c r="AB195" i="3"/>
  <c r="AD194" i="3"/>
  <c r="AB194" i="3"/>
  <c r="AC194" i="3" s="1"/>
  <c r="AD193" i="3"/>
  <c r="AB193" i="3"/>
  <c r="AC193" i="3" s="1"/>
  <c r="AD192" i="3"/>
  <c r="AC192" i="3"/>
  <c r="AB192" i="3"/>
  <c r="AD191" i="3"/>
  <c r="AC191" i="3"/>
  <c r="AB191" i="3"/>
  <c r="AD190" i="3"/>
  <c r="AC190" i="3"/>
  <c r="AB190" i="3"/>
  <c r="AD189" i="3"/>
  <c r="AB189" i="3"/>
  <c r="AC189" i="3" s="1"/>
  <c r="AD188" i="3"/>
  <c r="AC188" i="3"/>
  <c r="AB188" i="3"/>
  <c r="AD187" i="3"/>
  <c r="AC187" i="3"/>
  <c r="AB187" i="3"/>
  <c r="AD186" i="3"/>
  <c r="AB186" i="3"/>
  <c r="AC186" i="3" s="1"/>
  <c r="AD185" i="3"/>
  <c r="AB185" i="3"/>
  <c r="AC185" i="3" s="1"/>
  <c r="AD184" i="3"/>
  <c r="AC184" i="3"/>
  <c r="AB184" i="3"/>
  <c r="AD183" i="3"/>
  <c r="AC183" i="3"/>
  <c r="AB183" i="3"/>
  <c r="AD182" i="3"/>
  <c r="AB182" i="3"/>
  <c r="AC182" i="3" s="1"/>
  <c r="AD181" i="3"/>
  <c r="AB181" i="3"/>
  <c r="AC181" i="3" s="1"/>
  <c r="AD180" i="3"/>
  <c r="AC180" i="3"/>
  <c r="AB180" i="3"/>
  <c r="AD179" i="3"/>
  <c r="AC179" i="3"/>
  <c r="AB179" i="3"/>
  <c r="AD178" i="3"/>
  <c r="AB178" i="3"/>
  <c r="AC178" i="3" s="1"/>
  <c r="AD177" i="3"/>
  <c r="AC177" i="3"/>
  <c r="AB177" i="3"/>
  <c r="AD176" i="3"/>
  <c r="AC176" i="3"/>
  <c r="AB176" i="3"/>
  <c r="AD175" i="3"/>
  <c r="AC175" i="3"/>
  <c r="AB175" i="3"/>
  <c r="AD174" i="3"/>
  <c r="AB174" i="3"/>
  <c r="AC174" i="3" s="1"/>
  <c r="AD173" i="3"/>
  <c r="AB173" i="3"/>
  <c r="AC173" i="3" s="1"/>
  <c r="AD172" i="3"/>
  <c r="AC172" i="3"/>
  <c r="AB172" i="3"/>
  <c r="AD171" i="3"/>
  <c r="AC171" i="3"/>
  <c r="AB171" i="3"/>
  <c r="AD170" i="3"/>
  <c r="AC170" i="3"/>
  <c r="AB170" i="3"/>
  <c r="AD169" i="3"/>
  <c r="AC169" i="3"/>
  <c r="AB169" i="3"/>
  <c r="AD168" i="3"/>
  <c r="AC168" i="3"/>
  <c r="AB168" i="3"/>
  <c r="AD167" i="3"/>
  <c r="AC167" i="3"/>
  <c r="AB167" i="3"/>
  <c r="AD166" i="3"/>
  <c r="AB166" i="3"/>
  <c r="AC166" i="3" s="1"/>
  <c r="AD165" i="3"/>
  <c r="AB165" i="3"/>
  <c r="AC165" i="3" s="1"/>
  <c r="AD164" i="3"/>
  <c r="AC164" i="3"/>
  <c r="AB164" i="3"/>
  <c r="AD163" i="3"/>
  <c r="AC163" i="3"/>
  <c r="AB163" i="3"/>
  <c r="AD162" i="3"/>
  <c r="AC162" i="3"/>
  <c r="AB162" i="3"/>
  <c r="AD161" i="3"/>
  <c r="AB161" i="3"/>
  <c r="AC161" i="3" s="1"/>
  <c r="AD160" i="3"/>
  <c r="AC160" i="3"/>
  <c r="AB160" i="3"/>
  <c r="AD159" i="3"/>
  <c r="AC159" i="3"/>
  <c r="AB159" i="3"/>
  <c r="AD158" i="3"/>
  <c r="AB158" i="3"/>
  <c r="AC158" i="3" s="1"/>
  <c r="AD157" i="3"/>
  <c r="AB157" i="3"/>
  <c r="AC157" i="3" s="1"/>
  <c r="AD156" i="3"/>
  <c r="AC156" i="3"/>
  <c r="AB156" i="3"/>
  <c r="AD155" i="3"/>
  <c r="AC155" i="3"/>
  <c r="AB155" i="3"/>
  <c r="AD154" i="3"/>
  <c r="AB154" i="3"/>
  <c r="AC154" i="3" s="1"/>
  <c r="AD153" i="3"/>
  <c r="AB153" i="3"/>
  <c r="AC153" i="3" s="1"/>
  <c r="AD152" i="3"/>
  <c r="AC152" i="3"/>
  <c r="AB152" i="3"/>
  <c r="AD151" i="3"/>
  <c r="AC151" i="3"/>
  <c r="AB151" i="3"/>
  <c r="AD150" i="3"/>
  <c r="AB150" i="3"/>
  <c r="AC150" i="3" s="1"/>
  <c r="AD149" i="3"/>
  <c r="AC149" i="3"/>
  <c r="AB149" i="3"/>
  <c r="AD148" i="3"/>
  <c r="AC148" i="3"/>
  <c r="AB148" i="3"/>
  <c r="AD147" i="3"/>
  <c r="AC147" i="3"/>
  <c r="AB147" i="3"/>
  <c r="AD146" i="3"/>
  <c r="AB146" i="3"/>
  <c r="AC146" i="3" s="1"/>
  <c r="AD145" i="3"/>
  <c r="AB145" i="3"/>
  <c r="AC145" i="3" s="1"/>
  <c r="AD144" i="3"/>
  <c r="AC144" i="3"/>
  <c r="AB144" i="3"/>
  <c r="AD143" i="3"/>
  <c r="AC143" i="3"/>
  <c r="AB143" i="3"/>
  <c r="AD142" i="3"/>
  <c r="AC142" i="3"/>
  <c r="AB142" i="3"/>
  <c r="AD141" i="3"/>
  <c r="AC141" i="3"/>
  <c r="AB141" i="3"/>
  <c r="AD140" i="3"/>
  <c r="AC140" i="3"/>
  <c r="AB140" i="3"/>
  <c r="AD139" i="3"/>
  <c r="AC139" i="3"/>
  <c r="AB139" i="3"/>
  <c r="AD138" i="3"/>
  <c r="AB138" i="3"/>
  <c r="AC138" i="3" s="1"/>
  <c r="AD137" i="3"/>
  <c r="AB137" i="3"/>
  <c r="AC137" i="3" s="1"/>
  <c r="AD136" i="3"/>
  <c r="AC136" i="3"/>
  <c r="AB136" i="3"/>
  <c r="AD135" i="3"/>
  <c r="AC135" i="3"/>
  <c r="AB135" i="3"/>
  <c r="AD134" i="3"/>
  <c r="AC134" i="3"/>
  <c r="AB134" i="3"/>
  <c r="AD133" i="3"/>
  <c r="AB133" i="3"/>
  <c r="AC133" i="3" s="1"/>
  <c r="AD132" i="3"/>
  <c r="AC132" i="3"/>
  <c r="AB132" i="3"/>
  <c r="AD131" i="3"/>
  <c r="AC131" i="3"/>
  <c r="AB131" i="3"/>
  <c r="AD130" i="3"/>
  <c r="AB130" i="3"/>
  <c r="AC130" i="3" s="1"/>
  <c r="AD129" i="3"/>
  <c r="AB129" i="3"/>
  <c r="AC129" i="3" s="1"/>
  <c r="AD128" i="3"/>
  <c r="AC128" i="3"/>
  <c r="AB128" i="3"/>
  <c r="AD127" i="3"/>
  <c r="AC127" i="3"/>
  <c r="AB127" i="3"/>
  <c r="AD126" i="3"/>
  <c r="AC126" i="3"/>
  <c r="AB126" i="3"/>
  <c r="AD125" i="3"/>
  <c r="AB125" i="3"/>
  <c r="AC125" i="3" s="1"/>
  <c r="AD124" i="3"/>
  <c r="AC124" i="3"/>
  <c r="AB124" i="3"/>
  <c r="AD123" i="3"/>
  <c r="AC123" i="3"/>
  <c r="AB123" i="3"/>
  <c r="AD122" i="3"/>
  <c r="AC122" i="3"/>
  <c r="AB122" i="3"/>
  <c r="AD121" i="3"/>
  <c r="AC121" i="3"/>
  <c r="AB121" i="3"/>
  <c r="AD120" i="3"/>
  <c r="AC120" i="3"/>
  <c r="AB120" i="3"/>
  <c r="AD119" i="3"/>
  <c r="AC119" i="3"/>
  <c r="AB119" i="3"/>
  <c r="AD118" i="3"/>
  <c r="AC118" i="3"/>
  <c r="AB118" i="3"/>
  <c r="AD117" i="3"/>
  <c r="AB117" i="3"/>
  <c r="AC117" i="3" s="1"/>
  <c r="AD116" i="3"/>
  <c r="AC116" i="3"/>
  <c r="AB116" i="3"/>
  <c r="AD115" i="3"/>
  <c r="AC115" i="3"/>
  <c r="AB115" i="3"/>
  <c r="AD114" i="3"/>
  <c r="AC114" i="3"/>
  <c r="AB114" i="3"/>
  <c r="AD113" i="3"/>
  <c r="AC113" i="3"/>
  <c r="AB113" i="3"/>
  <c r="AD112" i="3"/>
  <c r="AC112" i="3"/>
  <c r="AB112" i="3"/>
  <c r="AD111" i="3"/>
  <c r="AC111" i="3"/>
  <c r="AB111" i="3"/>
  <c r="AD110" i="3"/>
  <c r="AB110" i="3"/>
  <c r="AC110" i="3" s="1"/>
  <c r="AD109" i="3"/>
  <c r="AB109" i="3"/>
  <c r="AC109" i="3" s="1"/>
  <c r="AD108" i="3"/>
  <c r="AC108" i="3"/>
  <c r="AB108" i="3"/>
  <c r="AD107" i="3"/>
  <c r="AC107" i="3"/>
  <c r="AB107" i="3"/>
  <c r="AD106" i="3"/>
  <c r="AC106" i="3"/>
  <c r="AB106" i="3"/>
  <c r="AD105" i="3"/>
  <c r="AB105" i="3"/>
  <c r="AC105" i="3" s="1"/>
  <c r="AD104" i="3"/>
  <c r="AC104" i="3"/>
  <c r="AB104" i="3"/>
  <c r="AD103" i="3"/>
  <c r="AC103" i="3"/>
  <c r="AB103" i="3"/>
  <c r="AD102" i="3"/>
  <c r="AC102" i="3"/>
  <c r="AB102" i="3"/>
  <c r="AD101" i="3"/>
  <c r="AB101" i="3"/>
  <c r="AC101" i="3" s="1"/>
  <c r="AD100" i="3"/>
  <c r="AC100" i="3"/>
  <c r="AB100" i="3"/>
  <c r="AD99" i="3"/>
  <c r="AC99" i="3"/>
  <c r="AB99" i="3"/>
  <c r="AD98" i="3"/>
  <c r="AC98" i="3"/>
  <c r="AB98" i="3"/>
  <c r="AD97" i="3"/>
  <c r="AB97" i="3"/>
  <c r="AC97" i="3" s="1"/>
  <c r="AD96" i="3"/>
  <c r="AC96" i="3"/>
  <c r="AB96" i="3"/>
  <c r="AD95" i="3"/>
  <c r="AC95" i="3"/>
  <c r="AB95" i="3"/>
  <c r="AD94" i="3"/>
  <c r="AB94" i="3"/>
  <c r="AC94" i="3" s="1"/>
  <c r="AD93" i="3"/>
  <c r="AC93" i="3"/>
  <c r="AB93" i="3"/>
  <c r="AD92" i="3"/>
  <c r="AC92" i="3"/>
  <c r="AB92" i="3"/>
  <c r="AD91" i="3"/>
  <c r="AC91" i="3"/>
  <c r="AB91" i="3"/>
  <c r="AD90" i="3"/>
  <c r="AB90" i="3"/>
  <c r="AC90" i="3" s="1"/>
  <c r="AD89" i="3"/>
  <c r="AB89" i="3"/>
  <c r="AC89" i="3" s="1"/>
  <c r="AD88" i="3"/>
  <c r="AC88" i="3"/>
  <c r="AB88" i="3"/>
  <c r="AD87" i="3"/>
  <c r="AC87" i="3"/>
  <c r="AB87" i="3"/>
  <c r="AD86" i="3"/>
  <c r="AC86" i="3"/>
  <c r="AB86" i="3"/>
  <c r="AD85" i="3"/>
  <c r="AC85" i="3"/>
  <c r="AB85" i="3"/>
  <c r="AD84" i="3"/>
  <c r="AC84" i="3"/>
  <c r="AB84" i="3"/>
  <c r="AD83" i="3"/>
  <c r="AC83" i="3"/>
  <c r="AB83" i="3"/>
  <c r="AD82" i="3"/>
  <c r="AB82" i="3"/>
  <c r="AC82" i="3" s="1"/>
  <c r="AD81" i="3"/>
  <c r="AB81" i="3"/>
  <c r="AC81" i="3" s="1"/>
  <c r="AD80" i="3"/>
  <c r="AC80" i="3"/>
  <c r="AB80" i="3"/>
  <c r="AD79" i="3"/>
  <c r="AC79" i="3"/>
  <c r="AB79" i="3"/>
  <c r="AD78" i="3"/>
  <c r="AC78" i="3"/>
  <c r="AB78" i="3"/>
  <c r="AD77" i="3"/>
  <c r="AB77" i="3"/>
  <c r="AC77" i="3" s="1"/>
  <c r="AD76" i="3"/>
  <c r="AC76" i="3"/>
  <c r="AB76" i="3"/>
  <c r="AD75" i="3"/>
  <c r="AC75" i="3"/>
  <c r="AB75" i="3"/>
  <c r="AD74" i="3"/>
  <c r="AC74" i="3"/>
  <c r="AB74" i="3"/>
  <c r="AD73" i="3"/>
  <c r="AB73" i="3"/>
  <c r="AC73" i="3" s="1"/>
  <c r="AD72" i="3"/>
  <c r="AC72" i="3"/>
  <c r="AB72" i="3"/>
  <c r="AD71" i="3"/>
  <c r="AC71" i="3"/>
  <c r="AB71" i="3"/>
  <c r="AD70" i="3"/>
  <c r="AB70" i="3"/>
  <c r="AC70" i="3" s="1"/>
  <c r="AD69" i="3"/>
  <c r="AB69" i="3"/>
  <c r="AC69" i="3" s="1"/>
  <c r="AD68" i="3"/>
  <c r="AC68" i="3"/>
  <c r="AB68" i="3"/>
  <c r="AD67" i="3"/>
  <c r="AC67" i="3"/>
  <c r="AB67" i="3"/>
  <c r="AD66" i="3"/>
  <c r="AB66" i="3"/>
  <c r="AC66" i="3" s="1"/>
  <c r="AD65" i="3"/>
  <c r="AC65" i="3"/>
  <c r="AB65" i="3"/>
  <c r="AD64" i="3"/>
  <c r="AC64" i="3"/>
  <c r="AB64" i="3"/>
  <c r="AD63" i="3"/>
  <c r="AC63" i="3"/>
  <c r="AB63" i="3"/>
  <c r="AD62" i="3"/>
  <c r="AB62" i="3"/>
  <c r="AC62" i="3" s="1"/>
  <c r="AD61" i="3"/>
  <c r="AB61" i="3"/>
  <c r="AC61" i="3" s="1"/>
  <c r="AD60" i="3"/>
  <c r="AC60" i="3"/>
  <c r="AB60" i="3"/>
  <c r="AD59" i="3"/>
  <c r="AC59" i="3"/>
  <c r="AB59" i="3"/>
  <c r="AD58" i="3"/>
  <c r="AC58" i="3"/>
  <c r="AB58" i="3"/>
  <c r="AD57" i="3"/>
  <c r="AC57" i="3"/>
  <c r="AB57" i="3"/>
  <c r="AD56" i="3"/>
  <c r="AC56" i="3"/>
  <c r="AB56" i="3"/>
  <c r="AD55" i="3"/>
  <c r="AC55" i="3"/>
  <c r="AB55" i="3"/>
  <c r="AD54" i="3"/>
  <c r="AC54" i="3"/>
  <c r="AB54" i="3"/>
  <c r="AD53" i="3"/>
  <c r="AB53" i="3"/>
  <c r="AC53" i="3" s="1"/>
  <c r="AD52" i="3"/>
  <c r="AC52" i="3"/>
  <c r="AB52" i="3"/>
  <c r="AD51" i="3"/>
  <c r="AC51" i="3"/>
  <c r="AB51" i="3"/>
  <c r="AD50" i="3"/>
  <c r="AC50" i="3"/>
  <c r="AB50" i="3"/>
  <c r="AD49" i="3"/>
  <c r="AB49" i="3"/>
  <c r="AC49" i="3" s="1"/>
  <c r="AD48" i="3"/>
  <c r="AC48" i="3"/>
  <c r="AB48" i="3"/>
  <c r="AD47" i="3"/>
  <c r="AC47" i="3"/>
  <c r="AB47" i="3"/>
  <c r="AD46" i="3"/>
  <c r="AB46" i="3"/>
  <c r="AC46" i="3" s="1"/>
  <c r="AD45" i="3"/>
  <c r="AB45" i="3"/>
  <c r="AC45" i="3" s="1"/>
  <c r="AD44" i="3"/>
  <c r="AC44" i="3"/>
  <c r="AB44" i="3"/>
  <c r="AD43" i="3"/>
  <c r="AC43" i="3"/>
  <c r="AB43" i="3"/>
  <c r="AD42" i="3"/>
  <c r="AB42" i="3"/>
  <c r="AC42" i="3" s="1"/>
  <c r="AD41" i="3"/>
  <c r="AB41" i="3"/>
  <c r="AC41" i="3" s="1"/>
  <c r="AD40" i="3"/>
  <c r="AC40" i="3"/>
  <c r="AB40" i="3"/>
  <c r="AD39" i="3"/>
  <c r="AC39" i="3"/>
  <c r="AB39" i="3"/>
  <c r="AD38" i="3"/>
  <c r="AC38" i="3"/>
  <c r="AB38" i="3"/>
  <c r="AD37" i="3"/>
  <c r="AC37" i="3"/>
  <c r="AB37" i="3"/>
  <c r="AD36" i="3"/>
  <c r="AC36" i="3"/>
  <c r="AB36" i="3"/>
  <c r="AD35" i="3"/>
  <c r="AC35" i="3"/>
  <c r="AB35" i="3"/>
  <c r="AD34" i="3"/>
  <c r="AC34" i="3"/>
  <c r="AB34" i="3"/>
  <c r="AD33" i="3"/>
  <c r="AB33" i="3"/>
  <c r="AC33" i="3" s="1"/>
  <c r="AD32" i="3"/>
  <c r="AC32" i="3"/>
  <c r="AB32" i="3"/>
  <c r="AD31" i="3"/>
  <c r="AC31" i="3"/>
  <c r="AB31" i="3"/>
  <c r="AD30" i="3"/>
  <c r="AC30" i="3"/>
  <c r="AB30" i="3"/>
  <c r="AD29" i="3"/>
  <c r="AC29" i="3"/>
  <c r="AB29" i="3"/>
  <c r="AD28" i="3"/>
  <c r="AC28" i="3"/>
  <c r="AB28" i="3"/>
  <c r="AD27" i="3"/>
  <c r="AC27" i="3"/>
  <c r="AB27" i="3"/>
  <c r="AD26" i="3"/>
  <c r="AC26" i="3"/>
  <c r="AB26" i="3"/>
  <c r="AD25" i="3"/>
  <c r="AB25" i="3"/>
  <c r="AC25" i="3" s="1"/>
  <c r="AD24" i="3"/>
  <c r="AC24" i="3"/>
  <c r="AB24" i="3"/>
  <c r="AD23" i="3"/>
  <c r="AC23" i="3"/>
  <c r="AB23" i="3"/>
  <c r="AD22" i="3"/>
  <c r="AC22" i="3"/>
  <c r="AB22" i="3"/>
  <c r="AD21" i="3"/>
  <c r="AB21" i="3"/>
  <c r="AC21" i="3" s="1"/>
  <c r="AD20" i="3"/>
  <c r="AC20" i="3"/>
  <c r="AB20" i="3"/>
  <c r="AD19" i="3"/>
  <c r="AC19" i="3"/>
  <c r="AB19" i="3"/>
  <c r="AD18" i="3"/>
  <c r="AB18" i="3"/>
  <c r="AC18" i="3" s="1"/>
  <c r="AD17" i="3"/>
  <c r="AB17" i="3"/>
  <c r="AC17" i="3" s="1"/>
  <c r="AD16" i="3"/>
  <c r="AC16" i="3"/>
  <c r="AB16" i="3"/>
  <c r="AD15" i="3"/>
  <c r="AC15" i="3"/>
  <c r="AB15" i="3"/>
  <c r="AD14" i="3"/>
  <c r="AC14" i="3"/>
  <c r="AB14" i="3"/>
  <c r="AD13" i="3"/>
  <c r="AB13" i="3"/>
  <c r="AC13" i="3" s="1"/>
  <c r="AD12" i="3"/>
  <c r="AC12" i="3"/>
  <c r="AB12" i="3"/>
  <c r="AD11" i="3"/>
  <c r="AC11" i="3"/>
  <c r="AB11" i="3"/>
  <c r="AD10" i="3"/>
  <c r="AC10" i="3"/>
  <c r="AB10" i="3"/>
  <c r="AD9" i="3"/>
  <c r="AC9" i="3"/>
  <c r="AB9" i="3"/>
  <c r="AD8" i="3"/>
  <c r="AC8" i="3"/>
  <c r="AB8" i="3"/>
  <c r="AD7" i="3"/>
  <c r="AC7" i="3"/>
  <c r="AB7" i="3"/>
  <c r="AD6" i="3"/>
  <c r="AC6" i="3"/>
  <c r="AB6" i="3"/>
  <c r="AD5" i="3"/>
  <c r="AC5" i="3"/>
  <c r="AB5" i="3"/>
  <c r="AA2" i="3"/>
  <c r="N370" i="3"/>
  <c r="M370" i="3"/>
  <c r="L370" i="3"/>
  <c r="N369" i="3"/>
  <c r="M369" i="3"/>
  <c r="L369" i="3"/>
  <c r="N368" i="3"/>
  <c r="L368" i="3"/>
  <c r="N367" i="3"/>
  <c r="M367" i="3"/>
  <c r="L367" i="3"/>
  <c r="N366" i="3"/>
  <c r="M366" i="3"/>
  <c r="L366" i="3"/>
  <c r="N365" i="3"/>
  <c r="M365" i="3"/>
  <c r="L365" i="3"/>
  <c r="N364" i="3"/>
  <c r="L364" i="3"/>
  <c r="N363" i="3"/>
  <c r="M363" i="3"/>
  <c r="L363" i="3"/>
  <c r="N362" i="3"/>
  <c r="M362" i="3"/>
  <c r="L362" i="3"/>
  <c r="N361" i="3"/>
  <c r="M361" i="3"/>
  <c r="L361" i="3"/>
  <c r="N360" i="3"/>
  <c r="M360" i="3"/>
  <c r="L360" i="3"/>
  <c r="N359" i="3"/>
  <c r="M359" i="3"/>
  <c r="L359" i="3"/>
  <c r="N358" i="3"/>
  <c r="M358" i="3"/>
  <c r="L358" i="3"/>
  <c r="N357" i="3"/>
  <c r="M357" i="3"/>
  <c r="L357" i="3"/>
  <c r="N356" i="3"/>
  <c r="L356" i="3"/>
  <c r="N355" i="3"/>
  <c r="M355" i="3"/>
  <c r="L355" i="3"/>
  <c r="N354" i="3"/>
  <c r="M354" i="3"/>
  <c r="L354" i="3"/>
  <c r="N353" i="3"/>
  <c r="M353" i="3"/>
  <c r="L353" i="3"/>
  <c r="N352" i="3"/>
  <c r="M352" i="3"/>
  <c r="L352" i="3"/>
  <c r="N351" i="3"/>
  <c r="M351" i="3"/>
  <c r="L351" i="3"/>
  <c r="N350" i="3"/>
  <c r="M350" i="3"/>
  <c r="L350" i="3"/>
  <c r="N349" i="3"/>
  <c r="M349" i="3"/>
  <c r="L349" i="3"/>
  <c r="N348" i="3"/>
  <c r="L348" i="3"/>
  <c r="N347" i="3"/>
  <c r="L347" i="3"/>
  <c r="N346" i="3"/>
  <c r="M346" i="3"/>
  <c r="L346" i="3"/>
  <c r="N345" i="3"/>
  <c r="M345" i="3"/>
  <c r="L345" i="3"/>
  <c r="N344" i="3"/>
  <c r="L344" i="3"/>
  <c r="N343" i="3"/>
  <c r="L343" i="3"/>
  <c r="N342" i="3"/>
  <c r="M342" i="3"/>
  <c r="L342" i="3"/>
  <c r="N341" i="3"/>
  <c r="L341" i="3"/>
  <c r="M341" i="3" s="1"/>
  <c r="N340" i="3"/>
  <c r="L340" i="3"/>
  <c r="N339" i="3"/>
  <c r="M339" i="3"/>
  <c r="L339" i="3"/>
  <c r="N338" i="3"/>
  <c r="M338" i="3"/>
  <c r="L338" i="3"/>
  <c r="N337" i="3"/>
  <c r="L337" i="3"/>
  <c r="M337" i="3" s="1"/>
  <c r="N336" i="3"/>
  <c r="L336" i="3"/>
  <c r="N335" i="3"/>
  <c r="M335" i="3"/>
  <c r="L335" i="3"/>
  <c r="N334" i="3"/>
  <c r="M334" i="3"/>
  <c r="L334" i="3"/>
  <c r="N333" i="3"/>
  <c r="L333" i="3"/>
  <c r="M333" i="3" s="1"/>
  <c r="N332" i="3"/>
  <c r="M332" i="3"/>
  <c r="L332" i="3"/>
  <c r="N331" i="3"/>
  <c r="M331" i="3"/>
  <c r="L331" i="3"/>
  <c r="N330" i="3"/>
  <c r="M330" i="3"/>
  <c r="L330" i="3"/>
  <c r="N329" i="3"/>
  <c r="L329" i="3"/>
  <c r="M329" i="3" s="1"/>
  <c r="N328" i="3"/>
  <c r="L328" i="3"/>
  <c r="N327" i="3"/>
  <c r="L327" i="3"/>
  <c r="N326" i="3"/>
  <c r="M326" i="3"/>
  <c r="L326" i="3"/>
  <c r="N325" i="3"/>
  <c r="M325" i="3"/>
  <c r="L325" i="3"/>
  <c r="N324" i="3"/>
  <c r="M324" i="3"/>
  <c r="L324" i="3"/>
  <c r="N323" i="3"/>
  <c r="L323" i="3"/>
  <c r="N322" i="3"/>
  <c r="M322" i="3"/>
  <c r="L322" i="3"/>
  <c r="N321" i="3"/>
  <c r="L321" i="3"/>
  <c r="M321" i="3" s="1"/>
  <c r="N320" i="3"/>
  <c r="L320" i="3"/>
  <c r="N319" i="3"/>
  <c r="M319" i="3"/>
  <c r="L319" i="3"/>
  <c r="N318" i="3"/>
  <c r="M318" i="3"/>
  <c r="L318" i="3"/>
  <c r="N317" i="3"/>
  <c r="M317" i="3"/>
  <c r="L317" i="3"/>
  <c r="N316" i="3"/>
  <c r="L316" i="3"/>
  <c r="N315" i="3"/>
  <c r="M315" i="3"/>
  <c r="L315" i="3"/>
  <c r="N314" i="3"/>
  <c r="M314" i="3"/>
  <c r="L314" i="3"/>
  <c r="N313" i="3"/>
  <c r="L313" i="3"/>
  <c r="M313" i="3" s="1"/>
  <c r="N312" i="3"/>
  <c r="L312" i="3"/>
  <c r="N311" i="3"/>
  <c r="M311" i="3"/>
  <c r="L311" i="3"/>
  <c r="N310" i="3"/>
  <c r="M310" i="3"/>
  <c r="L310" i="3"/>
  <c r="N309" i="3"/>
  <c r="L309" i="3"/>
  <c r="M309" i="3" s="1"/>
  <c r="N308" i="3"/>
  <c r="L308" i="3"/>
  <c r="N307" i="3"/>
  <c r="L307" i="3"/>
  <c r="N306" i="3"/>
  <c r="L306" i="3"/>
  <c r="N305" i="3"/>
  <c r="L305" i="3"/>
  <c r="N304" i="3"/>
  <c r="M304" i="3"/>
  <c r="L304" i="3"/>
  <c r="N303" i="3"/>
  <c r="M303" i="3"/>
  <c r="L303" i="3"/>
  <c r="N302" i="3"/>
  <c r="L302" i="3"/>
  <c r="N301" i="3"/>
  <c r="L301" i="3"/>
  <c r="N300" i="3"/>
  <c r="M300" i="3"/>
  <c r="L300" i="3"/>
  <c r="N299" i="3"/>
  <c r="L299" i="3"/>
  <c r="M299" i="3" s="1"/>
  <c r="N298" i="3"/>
  <c r="L298" i="3"/>
  <c r="N297" i="3"/>
  <c r="M297" i="3"/>
  <c r="L297" i="3"/>
  <c r="N296" i="3"/>
  <c r="M296" i="3"/>
  <c r="L296" i="3"/>
  <c r="N295" i="3"/>
  <c r="L295" i="3"/>
  <c r="M295" i="3" s="1"/>
  <c r="N294" i="3"/>
  <c r="L294" i="3"/>
  <c r="N293" i="3"/>
  <c r="M293" i="3"/>
  <c r="L293" i="3"/>
  <c r="N292" i="3"/>
  <c r="M292" i="3"/>
  <c r="L292" i="3"/>
  <c r="N291" i="3"/>
  <c r="L291" i="3"/>
  <c r="M291" i="3" s="1"/>
  <c r="N290" i="3"/>
  <c r="M290" i="3"/>
  <c r="L290" i="3"/>
  <c r="N289" i="3"/>
  <c r="M289" i="3"/>
  <c r="L289" i="3"/>
  <c r="N288" i="3"/>
  <c r="M288" i="3"/>
  <c r="L288" i="3"/>
  <c r="N287" i="3"/>
  <c r="L287" i="3"/>
  <c r="M287" i="3" s="1"/>
  <c r="N286" i="3"/>
  <c r="L286" i="3"/>
  <c r="N285" i="3"/>
  <c r="L285" i="3"/>
  <c r="N284" i="3"/>
  <c r="M284" i="3"/>
  <c r="L284" i="3"/>
  <c r="N283" i="3"/>
  <c r="M283" i="3"/>
  <c r="L283" i="3"/>
  <c r="N282" i="3"/>
  <c r="M282" i="3"/>
  <c r="L282" i="3"/>
  <c r="N281" i="3"/>
  <c r="L281" i="3"/>
  <c r="N280" i="3"/>
  <c r="M280" i="3"/>
  <c r="L280" i="3"/>
  <c r="N279" i="3"/>
  <c r="L279" i="3"/>
  <c r="M279" i="3" s="1"/>
  <c r="N278" i="3"/>
  <c r="L278" i="3"/>
  <c r="N277" i="3"/>
  <c r="M277" i="3"/>
  <c r="L277" i="3"/>
  <c r="N276" i="3"/>
  <c r="M276" i="3"/>
  <c r="L276" i="3"/>
  <c r="N275" i="3"/>
  <c r="M275" i="3"/>
  <c r="L275" i="3"/>
  <c r="N274" i="3"/>
  <c r="M274" i="3"/>
  <c r="L274" i="3"/>
  <c r="N273" i="3"/>
  <c r="M273" i="3"/>
  <c r="L273" i="3"/>
  <c r="N272" i="3"/>
  <c r="L272" i="3"/>
  <c r="N271" i="3"/>
  <c r="L271" i="3"/>
  <c r="N270" i="3"/>
  <c r="M270" i="3"/>
  <c r="L270" i="3"/>
  <c r="N269" i="3"/>
  <c r="M269" i="3"/>
  <c r="L269" i="3"/>
  <c r="N268" i="3"/>
  <c r="M268" i="3"/>
  <c r="L268" i="3"/>
  <c r="N267" i="3"/>
  <c r="L267" i="3"/>
  <c r="N266" i="3"/>
  <c r="M266" i="3"/>
  <c r="L266" i="3"/>
  <c r="N265" i="3"/>
  <c r="M265" i="3"/>
  <c r="L265" i="3"/>
  <c r="N264" i="3"/>
  <c r="L264" i="3"/>
  <c r="N263" i="3"/>
  <c r="M263" i="3"/>
  <c r="L263" i="3"/>
  <c r="N262" i="3"/>
  <c r="M262" i="3"/>
  <c r="L262" i="3"/>
  <c r="N261" i="3"/>
  <c r="M261" i="3"/>
  <c r="L261" i="3"/>
  <c r="N260" i="3"/>
  <c r="L260" i="3"/>
  <c r="N259" i="3"/>
  <c r="L259" i="3"/>
  <c r="N258" i="3"/>
  <c r="M258" i="3"/>
  <c r="L258" i="3"/>
  <c r="N257" i="3"/>
  <c r="M257" i="3"/>
  <c r="L257" i="3"/>
  <c r="N256" i="3"/>
  <c r="L256" i="3"/>
  <c r="N255" i="3"/>
  <c r="M255" i="3"/>
  <c r="L255" i="3"/>
  <c r="N254" i="3"/>
  <c r="M254" i="3"/>
  <c r="L254" i="3"/>
  <c r="N253" i="3"/>
  <c r="M253" i="3"/>
  <c r="L253" i="3"/>
  <c r="N252" i="3"/>
  <c r="L252" i="3"/>
  <c r="N251" i="3"/>
  <c r="L251" i="3"/>
  <c r="N250" i="3"/>
  <c r="M250" i="3"/>
  <c r="L250" i="3"/>
  <c r="N249" i="3"/>
  <c r="M249" i="3"/>
  <c r="L249" i="3"/>
  <c r="N248" i="3"/>
  <c r="M248" i="3"/>
  <c r="L248" i="3"/>
  <c r="N247" i="3"/>
  <c r="M247" i="3"/>
  <c r="L247" i="3"/>
  <c r="N246" i="3"/>
  <c r="M246" i="3"/>
  <c r="L246" i="3"/>
  <c r="N245" i="3"/>
  <c r="M245" i="3"/>
  <c r="L245" i="3"/>
  <c r="N244" i="3"/>
  <c r="L244" i="3"/>
  <c r="N243" i="3"/>
  <c r="L243" i="3"/>
  <c r="N242" i="3"/>
  <c r="M242" i="3"/>
  <c r="L242" i="3"/>
  <c r="N241" i="3"/>
  <c r="M241" i="3"/>
  <c r="L241" i="3"/>
  <c r="N240" i="3"/>
  <c r="M240" i="3"/>
  <c r="L240" i="3"/>
  <c r="N239" i="3"/>
  <c r="L239" i="3"/>
  <c r="N238" i="3"/>
  <c r="M238" i="3"/>
  <c r="L238" i="3"/>
  <c r="N237" i="3"/>
  <c r="M237" i="3"/>
  <c r="L237" i="3"/>
  <c r="N236" i="3"/>
  <c r="L236" i="3"/>
  <c r="N235" i="3"/>
  <c r="L235" i="3"/>
  <c r="N234" i="3"/>
  <c r="M234" i="3"/>
  <c r="L234" i="3"/>
  <c r="N233" i="3"/>
  <c r="M233" i="3"/>
  <c r="L233" i="3"/>
  <c r="N232" i="3"/>
  <c r="L232" i="3"/>
  <c r="N231" i="3"/>
  <c r="L231" i="3"/>
  <c r="N230" i="3"/>
  <c r="M230" i="3"/>
  <c r="L230" i="3"/>
  <c r="N229" i="3"/>
  <c r="M229" i="3"/>
  <c r="L229" i="3"/>
  <c r="N228" i="3"/>
  <c r="L228" i="3"/>
  <c r="N227" i="3"/>
  <c r="M227" i="3"/>
  <c r="L227" i="3"/>
  <c r="N226" i="3"/>
  <c r="M226" i="3"/>
  <c r="L226" i="3"/>
  <c r="N225" i="3"/>
  <c r="M225" i="3"/>
  <c r="L225" i="3"/>
  <c r="N224" i="3"/>
  <c r="L224" i="3"/>
  <c r="N223" i="3"/>
  <c r="L223" i="3"/>
  <c r="N222" i="3"/>
  <c r="M222" i="3"/>
  <c r="L222" i="3"/>
  <c r="N221" i="3"/>
  <c r="M221" i="3"/>
  <c r="L221" i="3"/>
  <c r="N220" i="3"/>
  <c r="M220" i="3"/>
  <c r="L220" i="3"/>
  <c r="N219" i="3"/>
  <c r="M219" i="3"/>
  <c r="L219" i="3"/>
  <c r="N218" i="3"/>
  <c r="M218" i="3"/>
  <c r="L218" i="3"/>
  <c r="N217" i="3"/>
  <c r="M217" i="3"/>
  <c r="L217" i="3"/>
  <c r="N216" i="3"/>
  <c r="L216" i="3"/>
  <c r="N215" i="3"/>
  <c r="L215" i="3"/>
  <c r="N214" i="3"/>
  <c r="M214" i="3"/>
  <c r="L214" i="3"/>
  <c r="N213" i="3"/>
  <c r="M213" i="3"/>
  <c r="L213" i="3"/>
  <c r="N212" i="3"/>
  <c r="M212" i="3"/>
  <c r="L212" i="3"/>
  <c r="N211" i="3"/>
  <c r="L211" i="3"/>
  <c r="N210" i="3"/>
  <c r="M210" i="3"/>
  <c r="L210" i="3"/>
  <c r="N209" i="3"/>
  <c r="M209" i="3"/>
  <c r="L209" i="3"/>
  <c r="N208" i="3"/>
  <c r="L208" i="3"/>
  <c r="N207" i="3"/>
  <c r="L207" i="3"/>
  <c r="N206" i="3"/>
  <c r="M206" i="3"/>
  <c r="L206" i="3"/>
  <c r="N205" i="3"/>
  <c r="M205" i="3"/>
  <c r="L205" i="3"/>
  <c r="N204" i="3"/>
  <c r="L204" i="3"/>
  <c r="N203" i="3"/>
  <c r="M203" i="3"/>
  <c r="L203" i="3"/>
  <c r="N202" i="3"/>
  <c r="M202" i="3"/>
  <c r="L202" i="3"/>
  <c r="N201" i="3"/>
  <c r="M201" i="3"/>
  <c r="L201" i="3"/>
  <c r="N200" i="3"/>
  <c r="L200" i="3"/>
  <c r="N199" i="3"/>
  <c r="M199" i="3"/>
  <c r="L199" i="3"/>
  <c r="N198" i="3"/>
  <c r="M198" i="3"/>
  <c r="L198" i="3"/>
  <c r="N197" i="3"/>
  <c r="M197" i="3"/>
  <c r="L197" i="3"/>
  <c r="N196" i="3"/>
  <c r="L196" i="3"/>
  <c r="N195" i="3"/>
  <c r="M195" i="3"/>
  <c r="L195" i="3"/>
  <c r="N194" i="3"/>
  <c r="M194" i="3"/>
  <c r="L194" i="3"/>
  <c r="N193" i="3"/>
  <c r="M193" i="3"/>
  <c r="L193" i="3"/>
  <c r="N192" i="3"/>
  <c r="M192" i="3"/>
  <c r="L192" i="3"/>
  <c r="N191" i="3"/>
  <c r="M191" i="3"/>
  <c r="L191" i="3"/>
  <c r="N190" i="3"/>
  <c r="M190" i="3"/>
  <c r="L190" i="3"/>
  <c r="N189" i="3"/>
  <c r="M189" i="3"/>
  <c r="L189" i="3"/>
  <c r="N188" i="3"/>
  <c r="L188" i="3"/>
  <c r="N187" i="3"/>
  <c r="M187" i="3"/>
  <c r="L187" i="3"/>
  <c r="N186" i="3"/>
  <c r="M186" i="3"/>
  <c r="L186" i="3"/>
  <c r="N185" i="3"/>
  <c r="M185" i="3"/>
  <c r="L185" i="3"/>
  <c r="N184" i="3"/>
  <c r="M184" i="3"/>
  <c r="L184" i="3"/>
  <c r="N183" i="3"/>
  <c r="L183" i="3"/>
  <c r="N182" i="3"/>
  <c r="L182" i="3"/>
  <c r="N181" i="3"/>
  <c r="M181" i="3"/>
  <c r="L181" i="3"/>
  <c r="N180" i="3"/>
  <c r="L180" i="3"/>
  <c r="N179" i="3"/>
  <c r="L179" i="3"/>
  <c r="M179" i="3" s="1"/>
  <c r="N178" i="3"/>
  <c r="M178" i="3"/>
  <c r="L178" i="3"/>
  <c r="N177" i="3"/>
  <c r="M177" i="3"/>
  <c r="L177" i="3"/>
  <c r="N176" i="3"/>
  <c r="L176" i="3"/>
  <c r="N175" i="3"/>
  <c r="M175" i="3"/>
  <c r="L175" i="3"/>
  <c r="N174" i="3"/>
  <c r="M174" i="3"/>
  <c r="L174" i="3"/>
  <c r="N173" i="3"/>
  <c r="M173" i="3"/>
  <c r="L173" i="3"/>
  <c r="N172" i="3"/>
  <c r="L172" i="3"/>
  <c r="M172" i="3" s="1"/>
  <c r="N171" i="3"/>
  <c r="M171" i="3"/>
  <c r="L171" i="3"/>
  <c r="N170" i="3"/>
  <c r="M170" i="3"/>
  <c r="L170" i="3"/>
  <c r="N169" i="3"/>
  <c r="M169" i="3"/>
  <c r="L169" i="3"/>
  <c r="N168" i="3"/>
  <c r="L168" i="3"/>
  <c r="M168" i="3" s="1"/>
  <c r="N167" i="3"/>
  <c r="L167" i="3"/>
  <c r="N166" i="3"/>
  <c r="L166" i="3"/>
  <c r="N165" i="3"/>
  <c r="M165" i="3"/>
  <c r="L165" i="3"/>
  <c r="N164" i="3"/>
  <c r="M164" i="3"/>
  <c r="L164" i="3"/>
  <c r="N163" i="3"/>
  <c r="M163" i="3"/>
  <c r="L163" i="3"/>
  <c r="N162" i="3"/>
  <c r="L162" i="3"/>
  <c r="N161" i="3"/>
  <c r="M161" i="3"/>
  <c r="L161" i="3"/>
  <c r="N160" i="3"/>
  <c r="L160" i="3"/>
  <c r="M160" i="3" s="1"/>
  <c r="N159" i="3"/>
  <c r="L159" i="3"/>
  <c r="N158" i="3"/>
  <c r="M158" i="3"/>
  <c r="L158" i="3"/>
  <c r="N157" i="3"/>
  <c r="M157" i="3"/>
  <c r="L157" i="3"/>
  <c r="N156" i="3"/>
  <c r="M156" i="3"/>
  <c r="L156" i="3"/>
  <c r="N155" i="3"/>
  <c r="L155" i="3"/>
  <c r="N154" i="3"/>
  <c r="M154" i="3"/>
  <c r="L154" i="3"/>
  <c r="N153" i="3"/>
  <c r="M153" i="3"/>
  <c r="L153" i="3"/>
  <c r="N152" i="3"/>
  <c r="L152" i="3"/>
  <c r="M152" i="3" s="1"/>
  <c r="N151" i="3"/>
  <c r="L151" i="3"/>
  <c r="N150" i="3"/>
  <c r="M150" i="3"/>
  <c r="L150" i="3"/>
  <c r="N149" i="3"/>
  <c r="M149" i="3"/>
  <c r="L149" i="3"/>
  <c r="N148" i="3"/>
  <c r="L148" i="3"/>
  <c r="M148" i="3" s="1"/>
  <c r="N147" i="3"/>
  <c r="L147" i="3"/>
  <c r="N146" i="3"/>
  <c r="L146" i="3"/>
  <c r="N145" i="3"/>
  <c r="M145" i="3"/>
  <c r="L145" i="3"/>
  <c r="N144" i="3"/>
  <c r="L144" i="3"/>
  <c r="M144" i="3" s="1"/>
  <c r="N143" i="3"/>
  <c r="M143" i="3"/>
  <c r="L143" i="3"/>
  <c r="N142" i="3"/>
  <c r="M142" i="3"/>
  <c r="L142" i="3"/>
  <c r="N141" i="3"/>
  <c r="M141" i="3"/>
  <c r="L141" i="3"/>
  <c r="N140" i="3"/>
  <c r="L140" i="3"/>
  <c r="M140" i="3" s="1"/>
  <c r="N139" i="3"/>
  <c r="L139" i="3"/>
  <c r="N138" i="3"/>
  <c r="M138" i="3"/>
  <c r="L138" i="3"/>
  <c r="N137" i="3"/>
  <c r="M137" i="3"/>
  <c r="L137" i="3"/>
  <c r="N136" i="3"/>
  <c r="M136" i="3"/>
  <c r="L136" i="3"/>
  <c r="N135" i="3"/>
  <c r="M135" i="3"/>
  <c r="L135" i="3"/>
  <c r="N134" i="3"/>
  <c r="M134" i="3"/>
  <c r="L134" i="3"/>
  <c r="N133" i="3"/>
  <c r="M133" i="3"/>
  <c r="L133" i="3"/>
  <c r="N132" i="3"/>
  <c r="L132" i="3"/>
  <c r="M132" i="3" s="1"/>
  <c r="N131" i="3"/>
  <c r="L131" i="3"/>
  <c r="N130" i="3"/>
  <c r="L130" i="3"/>
  <c r="N129" i="3"/>
  <c r="M129" i="3"/>
  <c r="L129" i="3"/>
  <c r="N128" i="3"/>
  <c r="M128" i="3"/>
  <c r="L128" i="3"/>
  <c r="N127" i="3"/>
  <c r="L127" i="3"/>
  <c r="N126" i="3"/>
  <c r="L126" i="3"/>
  <c r="N125" i="3"/>
  <c r="M125" i="3"/>
  <c r="L125" i="3"/>
  <c r="N124" i="3"/>
  <c r="L124" i="3"/>
  <c r="N123" i="3"/>
  <c r="L123" i="3"/>
  <c r="N122" i="3"/>
  <c r="M122" i="3"/>
  <c r="L122" i="3"/>
  <c r="N121" i="3"/>
  <c r="M121" i="3"/>
  <c r="L121" i="3"/>
  <c r="N120" i="3"/>
  <c r="L120" i="3"/>
  <c r="N119" i="3"/>
  <c r="L119" i="3"/>
  <c r="N118" i="3"/>
  <c r="M118" i="3"/>
  <c r="L118" i="3"/>
  <c r="N117" i="3"/>
  <c r="M117" i="3"/>
  <c r="L117" i="3"/>
  <c r="N116" i="3"/>
  <c r="L116" i="3"/>
  <c r="N115" i="3"/>
  <c r="M115" i="3"/>
  <c r="L115" i="3"/>
  <c r="N114" i="3"/>
  <c r="M114" i="3"/>
  <c r="L114" i="3"/>
  <c r="N113" i="3"/>
  <c r="M113" i="3"/>
  <c r="L113" i="3"/>
  <c r="N112" i="3"/>
  <c r="L112" i="3"/>
  <c r="N111" i="3"/>
  <c r="L111" i="3"/>
  <c r="N110" i="3"/>
  <c r="M110" i="3"/>
  <c r="L110" i="3"/>
  <c r="N109" i="3"/>
  <c r="M109" i="3"/>
  <c r="L109" i="3"/>
  <c r="N108" i="3"/>
  <c r="M108" i="3"/>
  <c r="L108" i="3"/>
  <c r="N107" i="3"/>
  <c r="M107" i="3"/>
  <c r="L107" i="3"/>
  <c r="N106" i="3"/>
  <c r="M106" i="3"/>
  <c r="L106" i="3"/>
  <c r="N105" i="3"/>
  <c r="M105" i="3"/>
  <c r="L105" i="3"/>
  <c r="N104" i="3"/>
  <c r="L104" i="3"/>
  <c r="N103" i="3"/>
  <c r="L103" i="3"/>
  <c r="N102" i="3"/>
  <c r="M102" i="3"/>
  <c r="L102" i="3"/>
  <c r="N101" i="3"/>
  <c r="M101" i="3"/>
  <c r="L101" i="3"/>
  <c r="N100" i="3"/>
  <c r="M100" i="3"/>
  <c r="L100" i="3"/>
  <c r="N99" i="3"/>
  <c r="L99" i="3"/>
  <c r="N98" i="3"/>
  <c r="M98" i="3"/>
  <c r="L98" i="3"/>
  <c r="N97" i="3"/>
  <c r="M97" i="3"/>
  <c r="L97" i="3"/>
  <c r="N96" i="3"/>
  <c r="L96" i="3"/>
  <c r="N95" i="3"/>
  <c r="L95" i="3"/>
  <c r="N94" i="3"/>
  <c r="M94" i="3"/>
  <c r="L94" i="3"/>
  <c r="N93" i="3"/>
  <c r="M93" i="3"/>
  <c r="L93" i="3"/>
  <c r="N92" i="3"/>
  <c r="L92" i="3"/>
  <c r="N91" i="3"/>
  <c r="L91" i="3"/>
  <c r="N90" i="3"/>
  <c r="M90" i="3"/>
  <c r="L90" i="3"/>
  <c r="N89" i="3"/>
  <c r="M89" i="3"/>
  <c r="L89" i="3"/>
  <c r="N88" i="3"/>
  <c r="L88" i="3"/>
  <c r="N87" i="3"/>
  <c r="M87" i="3"/>
  <c r="L87" i="3"/>
  <c r="N86" i="3"/>
  <c r="M86" i="3"/>
  <c r="L86" i="3"/>
  <c r="N85" i="3"/>
  <c r="M85" i="3"/>
  <c r="L85" i="3"/>
  <c r="N84" i="3"/>
  <c r="L84" i="3"/>
  <c r="N83" i="3"/>
  <c r="L83" i="3"/>
  <c r="N82" i="3"/>
  <c r="M82" i="3"/>
  <c r="L82" i="3"/>
  <c r="N81" i="3"/>
  <c r="M81" i="3"/>
  <c r="L81" i="3"/>
  <c r="N80" i="3"/>
  <c r="M80" i="3"/>
  <c r="L80" i="3"/>
  <c r="N79" i="3"/>
  <c r="M79" i="3"/>
  <c r="L79" i="3"/>
  <c r="N78" i="3"/>
  <c r="M78" i="3"/>
  <c r="L78" i="3"/>
  <c r="N77" i="3"/>
  <c r="M77" i="3"/>
  <c r="L77" i="3"/>
  <c r="N76" i="3"/>
  <c r="L76" i="3"/>
  <c r="N75" i="3"/>
  <c r="L75" i="3"/>
  <c r="N74" i="3"/>
  <c r="M74" i="3"/>
  <c r="L74" i="3"/>
  <c r="N73" i="3"/>
  <c r="M73" i="3"/>
  <c r="L73" i="3"/>
  <c r="N72" i="3"/>
  <c r="M72" i="3"/>
  <c r="L72" i="3"/>
  <c r="N71" i="3"/>
  <c r="L71" i="3"/>
  <c r="N70" i="3"/>
  <c r="M70" i="3"/>
  <c r="L70" i="3"/>
  <c r="N69" i="3"/>
  <c r="M69" i="3"/>
  <c r="L69" i="3"/>
  <c r="N68" i="3"/>
  <c r="L68" i="3"/>
  <c r="N67" i="3"/>
  <c r="L67" i="3"/>
  <c r="N66" i="3"/>
  <c r="M66" i="3"/>
  <c r="L66" i="3"/>
  <c r="N65" i="3"/>
  <c r="M65" i="3"/>
  <c r="L65" i="3"/>
  <c r="N64" i="3"/>
  <c r="L64" i="3"/>
  <c r="N63" i="3"/>
  <c r="L63" i="3"/>
  <c r="N62" i="3"/>
  <c r="M62" i="3"/>
  <c r="L62" i="3"/>
  <c r="N61" i="3"/>
  <c r="M61" i="3"/>
  <c r="L61" i="3"/>
  <c r="N60" i="3"/>
  <c r="L60" i="3"/>
  <c r="N59" i="3"/>
  <c r="M59" i="3"/>
  <c r="L59" i="3"/>
  <c r="N58" i="3"/>
  <c r="M58" i="3"/>
  <c r="L58" i="3"/>
  <c r="N57" i="3"/>
  <c r="M57" i="3"/>
  <c r="L57" i="3"/>
  <c r="N56" i="3"/>
  <c r="L56" i="3"/>
  <c r="N55" i="3"/>
  <c r="L55" i="3"/>
  <c r="N54" i="3"/>
  <c r="M54" i="3"/>
  <c r="L54" i="3"/>
  <c r="N53" i="3"/>
  <c r="M53" i="3"/>
  <c r="L53" i="3"/>
  <c r="N52" i="3"/>
  <c r="M52" i="3"/>
  <c r="L52" i="3"/>
  <c r="N51" i="3"/>
  <c r="M51" i="3"/>
  <c r="L51" i="3"/>
  <c r="N50" i="3"/>
  <c r="M50" i="3"/>
  <c r="L50" i="3"/>
  <c r="N49" i="3"/>
  <c r="M49" i="3"/>
  <c r="L49" i="3"/>
  <c r="N48" i="3"/>
  <c r="L48" i="3"/>
  <c r="N47" i="3"/>
  <c r="L47" i="3"/>
  <c r="N46" i="3"/>
  <c r="M46" i="3"/>
  <c r="L46" i="3"/>
  <c r="N45" i="3"/>
  <c r="M45" i="3"/>
  <c r="L45" i="3"/>
  <c r="N44" i="3"/>
  <c r="M44" i="3"/>
  <c r="L44" i="3"/>
  <c r="N43" i="3"/>
  <c r="L43" i="3"/>
  <c r="N42" i="3"/>
  <c r="M42" i="3"/>
  <c r="L42" i="3"/>
  <c r="N41" i="3"/>
  <c r="M41" i="3"/>
  <c r="L41" i="3"/>
  <c r="N40" i="3"/>
  <c r="L40" i="3"/>
  <c r="N39" i="3"/>
  <c r="L39" i="3"/>
  <c r="N38" i="3"/>
  <c r="M38" i="3"/>
  <c r="L38" i="3"/>
  <c r="N37" i="3"/>
  <c r="M37" i="3"/>
  <c r="L37" i="3"/>
  <c r="N36" i="3"/>
  <c r="L36" i="3"/>
  <c r="N35" i="3"/>
  <c r="L35" i="3"/>
  <c r="N34" i="3"/>
  <c r="M34" i="3"/>
  <c r="L34" i="3"/>
  <c r="N33" i="3"/>
  <c r="M33" i="3"/>
  <c r="L33" i="3"/>
  <c r="N32" i="3"/>
  <c r="L32" i="3"/>
  <c r="N31" i="3"/>
  <c r="M31" i="3"/>
  <c r="L31" i="3"/>
  <c r="N30" i="3"/>
  <c r="M30" i="3"/>
  <c r="L30" i="3"/>
  <c r="N29" i="3"/>
  <c r="M29" i="3"/>
  <c r="L29" i="3"/>
  <c r="N28" i="3"/>
  <c r="L28" i="3"/>
  <c r="N27" i="3"/>
  <c r="L27" i="3"/>
  <c r="M27" i="3" s="1"/>
  <c r="N26" i="3"/>
  <c r="M26" i="3"/>
  <c r="L26" i="3"/>
  <c r="N25" i="3"/>
  <c r="M25" i="3"/>
  <c r="L25" i="3"/>
  <c r="N24" i="3"/>
  <c r="M24" i="3"/>
  <c r="L24" i="3"/>
  <c r="N23" i="3"/>
  <c r="M23" i="3"/>
  <c r="L23" i="3"/>
  <c r="N22" i="3"/>
  <c r="M22" i="3"/>
  <c r="L22" i="3"/>
  <c r="N21" i="3"/>
  <c r="M21" i="3"/>
  <c r="L21" i="3"/>
  <c r="N20" i="3"/>
  <c r="L20" i="3"/>
  <c r="N19" i="3"/>
  <c r="L19" i="3"/>
  <c r="M19" i="3" s="1"/>
  <c r="N18" i="3"/>
  <c r="M18" i="3"/>
  <c r="L18" i="3"/>
  <c r="N17" i="3"/>
  <c r="M17" i="3"/>
  <c r="L17" i="3"/>
  <c r="N16" i="3"/>
  <c r="M16" i="3"/>
  <c r="L16" i="3"/>
  <c r="N15" i="3"/>
  <c r="L15" i="3"/>
  <c r="N14" i="3"/>
  <c r="M14" i="3"/>
  <c r="L14" i="3"/>
  <c r="N13" i="3"/>
  <c r="M13" i="3"/>
  <c r="L13" i="3"/>
  <c r="N12" i="3"/>
  <c r="L12" i="3"/>
  <c r="N11" i="3"/>
  <c r="L11" i="3"/>
  <c r="N10" i="3"/>
  <c r="M10" i="3"/>
  <c r="L10" i="3"/>
  <c r="N9" i="3"/>
  <c r="M9" i="3"/>
  <c r="L9" i="3"/>
  <c r="N8" i="3"/>
  <c r="L8" i="3"/>
  <c r="N7" i="3"/>
  <c r="L7" i="3"/>
  <c r="N6" i="3"/>
  <c r="M6" i="3"/>
  <c r="L6" i="3"/>
  <c r="N5" i="3"/>
  <c r="K2" i="3"/>
  <c r="L5" i="3"/>
  <c r="B10" i="3"/>
  <c r="AN9" i="3"/>
  <c r="W8" i="3"/>
  <c r="Y7" i="3"/>
  <c r="X6" i="3"/>
  <c r="W6" i="3"/>
  <c r="W7" i="3" s="1"/>
  <c r="X7" i="3" s="1"/>
  <c r="AO5" i="3"/>
  <c r="AN5" i="3"/>
  <c r="AN6" i="3" s="1"/>
  <c r="AN7" i="3" s="1"/>
  <c r="AN8" i="3" s="1"/>
  <c r="AO8" i="3" s="1"/>
  <c r="X5" i="3"/>
  <c r="W5" i="3"/>
  <c r="G5" i="3"/>
  <c r="AX2" i="3"/>
  <c r="AQ2" i="3"/>
  <c r="AG2" i="3"/>
  <c r="Z2" i="3"/>
  <c r="Q2" i="3"/>
  <c r="J2" i="3"/>
  <c r="AX1" i="3"/>
  <c r="AG1" i="3"/>
  <c r="Q1" i="3"/>
  <c r="F12" i="4" l="1"/>
  <c r="G12" i="4" s="1"/>
  <c r="F14" i="4"/>
  <c r="G14" i="4" s="1"/>
  <c r="E15" i="4"/>
  <c r="F13" i="4"/>
  <c r="G13" i="4" s="1"/>
  <c r="Q41" i="3"/>
  <c r="P41" i="3"/>
  <c r="R41" i="3" s="1"/>
  <c r="S41" i="3" s="1"/>
  <c r="T41" i="3" s="1"/>
  <c r="Q49" i="3"/>
  <c r="P49" i="3"/>
  <c r="R49" i="3" s="1"/>
  <c r="S49" i="3" s="1"/>
  <c r="T49" i="3" s="1"/>
  <c r="Q81" i="3"/>
  <c r="P81" i="3"/>
  <c r="R81" i="3" s="1"/>
  <c r="S81" i="3" s="1"/>
  <c r="T81" i="3" s="1"/>
  <c r="Q97" i="3"/>
  <c r="P97" i="3"/>
  <c r="R97" i="3" s="1"/>
  <c r="S97" i="3" s="1"/>
  <c r="T97" i="3" s="1"/>
  <c r="Q113" i="3"/>
  <c r="P113" i="3"/>
  <c r="R113" i="3" s="1"/>
  <c r="S113" i="3" s="1"/>
  <c r="T113" i="3" s="1"/>
  <c r="Q145" i="3"/>
  <c r="P145" i="3"/>
  <c r="R145" i="3" s="1"/>
  <c r="S145" i="3" s="1"/>
  <c r="T145" i="3" s="1"/>
  <c r="Q153" i="3"/>
  <c r="P153" i="3"/>
  <c r="R153" i="3" s="1"/>
  <c r="S153" i="3" s="1"/>
  <c r="T153" i="3" s="1"/>
  <c r="Q162" i="3"/>
  <c r="P162" i="3"/>
  <c r="R162" i="3" s="1"/>
  <c r="S162" i="3" s="1"/>
  <c r="T162" i="3" s="1"/>
  <c r="Q242" i="3"/>
  <c r="P242" i="3"/>
  <c r="R242" i="3" s="1"/>
  <c r="S242" i="3" s="1"/>
  <c r="T242" i="3" s="1"/>
  <c r="Q244" i="3"/>
  <c r="P244" i="3"/>
  <c r="R244" i="3" s="1"/>
  <c r="S244" i="3" s="1"/>
  <c r="T244" i="3" s="1"/>
  <c r="Q266" i="3"/>
  <c r="P266" i="3"/>
  <c r="R266" i="3" s="1"/>
  <c r="S266" i="3" s="1"/>
  <c r="T266" i="3" s="1"/>
  <c r="Q319" i="3"/>
  <c r="P319" i="3"/>
  <c r="R319" i="3" s="1"/>
  <c r="S319" i="3" s="1"/>
  <c r="T319" i="3" s="1"/>
  <c r="Q361" i="3"/>
  <c r="P361" i="3"/>
  <c r="R361" i="3" s="1"/>
  <c r="S361" i="3" s="1"/>
  <c r="T361" i="3" s="1"/>
  <c r="Q7" i="3"/>
  <c r="P7" i="3"/>
  <c r="R7" i="3" s="1"/>
  <c r="S7" i="3" s="1"/>
  <c r="T7" i="3" s="1"/>
  <c r="Q47" i="3"/>
  <c r="P47" i="3"/>
  <c r="R47" i="3" s="1"/>
  <c r="S47" i="3" s="1"/>
  <c r="T47" i="3" s="1"/>
  <c r="Q63" i="3"/>
  <c r="P63" i="3"/>
  <c r="R63" i="3" s="1"/>
  <c r="S63" i="3" s="1"/>
  <c r="T63" i="3" s="1"/>
  <c r="Q103" i="3"/>
  <c r="P103" i="3"/>
  <c r="R103" i="3" s="1"/>
  <c r="S103" i="3" s="1"/>
  <c r="T103" i="3" s="1"/>
  <c r="Q127" i="3"/>
  <c r="P127" i="3"/>
  <c r="R127" i="3" s="1"/>
  <c r="S127" i="3" s="1"/>
  <c r="T127" i="3" s="1"/>
  <c r="Q236" i="3"/>
  <c r="P236" i="3"/>
  <c r="R236" i="3" s="1"/>
  <c r="S236" i="3" s="1"/>
  <c r="T236" i="3" s="1"/>
  <c r="Q258" i="3"/>
  <c r="P258" i="3"/>
  <c r="R258" i="3" s="1"/>
  <c r="S258" i="3" s="1"/>
  <c r="T258" i="3" s="1"/>
  <c r="P320" i="3"/>
  <c r="Q320" i="3"/>
  <c r="Q5" i="3"/>
  <c r="P5" i="3"/>
  <c r="R5" i="3" s="1"/>
  <c r="S5" i="3" s="1"/>
  <c r="T5" i="3" s="1"/>
  <c r="R6" i="3"/>
  <c r="S6" i="3" s="1"/>
  <c r="T6" i="3" s="1"/>
  <c r="Q13" i="3"/>
  <c r="P13" i="3"/>
  <c r="R13" i="3" s="1"/>
  <c r="S13" i="3" s="1"/>
  <c r="T13" i="3" s="1"/>
  <c r="R14" i="3"/>
  <c r="S14" i="3" s="1"/>
  <c r="T14" i="3" s="1"/>
  <c r="Q21" i="3"/>
  <c r="P21" i="3"/>
  <c r="R21" i="3" s="1"/>
  <c r="S21" i="3" s="1"/>
  <c r="T21" i="3" s="1"/>
  <c r="R22" i="3"/>
  <c r="S22" i="3" s="1"/>
  <c r="T22" i="3" s="1"/>
  <c r="Q29" i="3"/>
  <c r="P29" i="3"/>
  <c r="R46" i="3"/>
  <c r="S46" i="3" s="1"/>
  <c r="T46" i="3" s="1"/>
  <c r="Q53" i="3"/>
  <c r="P53" i="3"/>
  <c r="R53" i="3" s="1"/>
  <c r="S53" i="3" s="1"/>
  <c r="T53" i="3" s="1"/>
  <c r="R54" i="3"/>
  <c r="S54" i="3" s="1"/>
  <c r="T54" i="3" s="1"/>
  <c r="Q61" i="3"/>
  <c r="P61" i="3"/>
  <c r="R61" i="3" s="1"/>
  <c r="S61" i="3" s="1"/>
  <c r="T61" i="3" s="1"/>
  <c r="R62" i="3"/>
  <c r="S62" i="3" s="1"/>
  <c r="T62" i="3" s="1"/>
  <c r="Q69" i="3"/>
  <c r="P69" i="3"/>
  <c r="R69" i="3" s="1"/>
  <c r="S69" i="3" s="1"/>
  <c r="T69" i="3" s="1"/>
  <c r="R70" i="3"/>
  <c r="S70" i="3" s="1"/>
  <c r="T70" i="3" s="1"/>
  <c r="Q77" i="3"/>
  <c r="P77" i="3"/>
  <c r="R78" i="3"/>
  <c r="S78" i="3" s="1"/>
  <c r="T78" i="3" s="1"/>
  <c r="Q85" i="3"/>
  <c r="P85" i="3"/>
  <c r="R85" i="3" s="1"/>
  <c r="S85" i="3" s="1"/>
  <c r="T85" i="3" s="1"/>
  <c r="R102" i="3"/>
  <c r="S102" i="3" s="1"/>
  <c r="T102" i="3" s="1"/>
  <c r="Q109" i="3"/>
  <c r="P109" i="3"/>
  <c r="R109" i="3" s="1"/>
  <c r="S109" i="3" s="1"/>
  <c r="T109" i="3" s="1"/>
  <c r="R110" i="3"/>
  <c r="S110" i="3" s="1"/>
  <c r="T110" i="3" s="1"/>
  <c r="Q117" i="3"/>
  <c r="P117" i="3"/>
  <c r="R117" i="3" s="1"/>
  <c r="S117" i="3" s="1"/>
  <c r="T117" i="3" s="1"/>
  <c r="R118" i="3"/>
  <c r="S118" i="3" s="1"/>
  <c r="T118" i="3" s="1"/>
  <c r="Q125" i="3"/>
  <c r="P125" i="3"/>
  <c r="R126" i="3"/>
  <c r="S126" i="3" s="1"/>
  <c r="T126" i="3" s="1"/>
  <c r="Q133" i="3"/>
  <c r="P133" i="3"/>
  <c r="R133" i="3" s="1"/>
  <c r="S133" i="3" s="1"/>
  <c r="T133" i="3" s="1"/>
  <c r="Q141" i="3"/>
  <c r="P141" i="3"/>
  <c r="R141" i="3" s="1"/>
  <c r="S141" i="3" s="1"/>
  <c r="T141" i="3" s="1"/>
  <c r="P159" i="3"/>
  <c r="R159" i="3" s="1"/>
  <c r="S159" i="3" s="1"/>
  <c r="T159" i="3" s="1"/>
  <c r="Q161" i="3"/>
  <c r="P161" i="3"/>
  <c r="Q186" i="3"/>
  <c r="P186" i="3"/>
  <c r="R186" i="3" s="1"/>
  <c r="S186" i="3" s="1"/>
  <c r="T186" i="3" s="1"/>
  <c r="Q188" i="3"/>
  <c r="P188" i="3"/>
  <c r="Q210" i="3"/>
  <c r="P210" i="3"/>
  <c r="R210" i="3" s="1"/>
  <c r="S210" i="3" s="1"/>
  <c r="T210" i="3" s="1"/>
  <c r="Q218" i="3"/>
  <c r="P218" i="3"/>
  <c r="Q286" i="3"/>
  <c r="P286" i="3"/>
  <c r="R286" i="3" s="1"/>
  <c r="S286" i="3" s="1"/>
  <c r="T286" i="3" s="1"/>
  <c r="P291" i="3"/>
  <c r="R291" i="3" s="1"/>
  <c r="S291" i="3" s="1"/>
  <c r="T291" i="3" s="1"/>
  <c r="Q291" i="3"/>
  <c r="P314" i="3"/>
  <c r="Q314" i="3"/>
  <c r="Q25" i="3"/>
  <c r="P25" i="3"/>
  <c r="Q33" i="3"/>
  <c r="P33" i="3"/>
  <c r="R33" i="3" s="1"/>
  <c r="S33" i="3" s="1"/>
  <c r="T33" i="3" s="1"/>
  <c r="Q57" i="3"/>
  <c r="P57" i="3"/>
  <c r="Q89" i="3"/>
  <c r="P89" i="3"/>
  <c r="R89" i="3" s="1"/>
  <c r="S89" i="3" s="1"/>
  <c r="T89" i="3" s="1"/>
  <c r="Q105" i="3"/>
  <c r="P105" i="3"/>
  <c r="Q137" i="3"/>
  <c r="P137" i="3"/>
  <c r="R137" i="3" s="1"/>
  <c r="S137" i="3" s="1"/>
  <c r="T137" i="3" s="1"/>
  <c r="P160" i="3"/>
  <c r="R160" i="3" s="1"/>
  <c r="S160" i="3" s="1"/>
  <c r="T160" i="3" s="1"/>
  <c r="Q160" i="3"/>
  <c r="P271" i="3"/>
  <c r="Q271" i="3"/>
  <c r="Q341" i="3"/>
  <c r="P341" i="3"/>
  <c r="Q15" i="3"/>
  <c r="P15" i="3"/>
  <c r="R15" i="3" s="1"/>
  <c r="S15" i="3" s="1"/>
  <c r="T15" i="3" s="1"/>
  <c r="Q39" i="3"/>
  <c r="P39" i="3"/>
  <c r="Q55" i="3"/>
  <c r="P55" i="3"/>
  <c r="R55" i="3" s="1"/>
  <c r="S55" i="3" s="1"/>
  <c r="T55" i="3" s="1"/>
  <c r="Q71" i="3"/>
  <c r="P71" i="3"/>
  <c r="Q95" i="3"/>
  <c r="P95" i="3"/>
  <c r="R95" i="3" s="1"/>
  <c r="S95" i="3" s="1"/>
  <c r="T95" i="3" s="1"/>
  <c r="Q111" i="3"/>
  <c r="P111" i="3"/>
  <c r="Q119" i="3"/>
  <c r="P119" i="3"/>
  <c r="R119" i="3" s="1"/>
  <c r="S119" i="3" s="1"/>
  <c r="T119" i="3" s="1"/>
  <c r="Q151" i="3"/>
  <c r="P151" i="3"/>
  <c r="Q194" i="3"/>
  <c r="P194" i="3"/>
  <c r="R194" i="3" s="1"/>
  <c r="S194" i="3" s="1"/>
  <c r="T194" i="3" s="1"/>
  <c r="Q196" i="3"/>
  <c r="P196" i="3"/>
  <c r="Q228" i="3"/>
  <c r="P228" i="3"/>
  <c r="R228" i="3" s="1"/>
  <c r="S228" i="3" s="1"/>
  <c r="T228" i="3" s="1"/>
  <c r="Q260" i="3"/>
  <c r="P260" i="3"/>
  <c r="Q301" i="3"/>
  <c r="P301" i="3"/>
  <c r="R301" i="3" s="1"/>
  <c r="S301" i="3" s="1"/>
  <c r="T301" i="3" s="1"/>
  <c r="P316" i="3"/>
  <c r="R316" i="3" s="1"/>
  <c r="S316" i="3" s="1"/>
  <c r="T316" i="3" s="1"/>
  <c r="Q316" i="3"/>
  <c r="Q11" i="3"/>
  <c r="P11" i="3"/>
  <c r="R11" i="3" s="1"/>
  <c r="S11" i="3" s="1"/>
  <c r="T11" i="3" s="1"/>
  <c r="R12" i="3"/>
  <c r="S12" i="3" s="1"/>
  <c r="T12" i="3" s="1"/>
  <c r="Q19" i="3"/>
  <c r="P19" i="3"/>
  <c r="R19" i="3" s="1"/>
  <c r="S19" i="3" s="1"/>
  <c r="T19" i="3" s="1"/>
  <c r="R20" i="3"/>
  <c r="S20" i="3" s="1"/>
  <c r="T20" i="3" s="1"/>
  <c r="Q27" i="3"/>
  <c r="P27" i="3"/>
  <c r="R28" i="3"/>
  <c r="S28" i="3" s="1"/>
  <c r="T28" i="3" s="1"/>
  <c r="Q35" i="3"/>
  <c r="P35" i="3"/>
  <c r="R35" i="3" s="1"/>
  <c r="S35" i="3" s="1"/>
  <c r="T35" i="3" s="1"/>
  <c r="R36" i="3"/>
  <c r="S36" i="3" s="1"/>
  <c r="T36" i="3" s="1"/>
  <c r="Q43" i="3"/>
  <c r="P43" i="3"/>
  <c r="R43" i="3" s="1"/>
  <c r="S43" i="3" s="1"/>
  <c r="T43" i="3" s="1"/>
  <c r="R60" i="3"/>
  <c r="S60" i="3" s="1"/>
  <c r="T60" i="3" s="1"/>
  <c r="Q67" i="3"/>
  <c r="P67" i="3"/>
  <c r="R67" i="3" s="1"/>
  <c r="S67" i="3" s="1"/>
  <c r="T67" i="3" s="1"/>
  <c r="R68" i="3"/>
  <c r="S68" i="3" s="1"/>
  <c r="T68" i="3" s="1"/>
  <c r="Q75" i="3"/>
  <c r="P75" i="3"/>
  <c r="R76" i="3"/>
  <c r="S76" i="3" s="1"/>
  <c r="T76" i="3" s="1"/>
  <c r="Q83" i="3"/>
  <c r="P83" i="3"/>
  <c r="R83" i="3" s="1"/>
  <c r="S83" i="3" s="1"/>
  <c r="T83" i="3" s="1"/>
  <c r="R84" i="3"/>
  <c r="S84" i="3" s="1"/>
  <c r="T84" i="3" s="1"/>
  <c r="Q91" i="3"/>
  <c r="P91" i="3"/>
  <c r="R91" i="3" s="1"/>
  <c r="S91" i="3" s="1"/>
  <c r="T91" i="3" s="1"/>
  <c r="R92" i="3"/>
  <c r="S92" i="3" s="1"/>
  <c r="T92" i="3" s="1"/>
  <c r="Q99" i="3"/>
  <c r="P99" i="3"/>
  <c r="R99" i="3" s="1"/>
  <c r="S99" i="3" s="1"/>
  <c r="T99" i="3" s="1"/>
  <c r="R116" i="3"/>
  <c r="S116" i="3" s="1"/>
  <c r="T116" i="3" s="1"/>
  <c r="Q123" i="3"/>
  <c r="P123" i="3"/>
  <c r="R124" i="3"/>
  <c r="S124" i="3" s="1"/>
  <c r="T124" i="3" s="1"/>
  <c r="Q131" i="3"/>
  <c r="P131" i="3"/>
  <c r="R131" i="3" s="1"/>
  <c r="S131" i="3" s="1"/>
  <c r="T131" i="3" s="1"/>
  <c r="R132" i="3"/>
  <c r="S132" i="3" s="1"/>
  <c r="T132" i="3" s="1"/>
  <c r="Q139" i="3"/>
  <c r="P139" i="3"/>
  <c r="R139" i="3" s="1"/>
  <c r="S139" i="3" s="1"/>
  <c r="T139" i="3" s="1"/>
  <c r="R140" i="3"/>
  <c r="S140" i="3" s="1"/>
  <c r="T140" i="3" s="1"/>
  <c r="Q147" i="3"/>
  <c r="P147" i="3"/>
  <c r="R147" i="3" s="1"/>
  <c r="S147" i="3" s="1"/>
  <c r="T147" i="3" s="1"/>
  <c r="R148" i="3"/>
  <c r="S148" i="3" s="1"/>
  <c r="T148" i="3" s="1"/>
  <c r="P155" i="3"/>
  <c r="R155" i="3" s="1"/>
  <c r="S155" i="3" s="1"/>
  <c r="T155" i="3" s="1"/>
  <c r="R158" i="3"/>
  <c r="S158" i="3" s="1"/>
  <c r="T158" i="3" s="1"/>
  <c r="Q172" i="3"/>
  <c r="P172" i="3"/>
  <c r="R172" i="3" s="1"/>
  <c r="S172" i="3" s="1"/>
  <c r="T172" i="3" s="1"/>
  <c r="Q180" i="3"/>
  <c r="P180" i="3"/>
  <c r="Q202" i="3"/>
  <c r="P202" i="3"/>
  <c r="R202" i="3" s="1"/>
  <c r="S202" i="3" s="1"/>
  <c r="T202" i="3" s="1"/>
  <c r="Q204" i="3"/>
  <c r="P204" i="3"/>
  <c r="R221" i="3"/>
  <c r="S221" i="3" s="1"/>
  <c r="T221" i="3" s="1"/>
  <c r="R245" i="3"/>
  <c r="S245" i="3" s="1"/>
  <c r="T245" i="3" s="1"/>
  <c r="Q250" i="3"/>
  <c r="P250" i="3"/>
  <c r="Q252" i="3"/>
  <c r="P252" i="3"/>
  <c r="R252" i="3" s="1"/>
  <c r="S252" i="3" s="1"/>
  <c r="T252" i="3" s="1"/>
  <c r="P287" i="3"/>
  <c r="R287" i="3" s="1"/>
  <c r="S287" i="3" s="1"/>
  <c r="T287" i="3" s="1"/>
  <c r="Q287" i="3"/>
  <c r="R329" i="3"/>
  <c r="S329" i="3" s="1"/>
  <c r="T329" i="3" s="1"/>
  <c r="R354" i="3"/>
  <c r="S354" i="3" s="1"/>
  <c r="T354" i="3" s="1"/>
  <c r="P356" i="3"/>
  <c r="R356" i="3" s="1"/>
  <c r="S356" i="3" s="1"/>
  <c r="T356" i="3" s="1"/>
  <c r="Q356" i="3"/>
  <c r="Q168" i="3"/>
  <c r="P168" i="3"/>
  <c r="R168" i="3" s="1"/>
  <c r="S168" i="3" s="1"/>
  <c r="T168" i="3" s="1"/>
  <c r="Q176" i="3"/>
  <c r="P176" i="3"/>
  <c r="Q200" i="3"/>
  <c r="P200" i="3"/>
  <c r="R200" i="3" s="1"/>
  <c r="S200" i="3" s="1"/>
  <c r="T200" i="3" s="1"/>
  <c r="Q208" i="3"/>
  <c r="P208" i="3"/>
  <c r="Q216" i="3"/>
  <c r="P216" i="3"/>
  <c r="R216" i="3" s="1"/>
  <c r="S216" i="3" s="1"/>
  <c r="T216" i="3" s="1"/>
  <c r="Q224" i="3"/>
  <c r="P224" i="3"/>
  <c r="Q232" i="3"/>
  <c r="P232" i="3"/>
  <c r="R232" i="3" s="1"/>
  <c r="S232" i="3" s="1"/>
  <c r="T232" i="3" s="1"/>
  <c r="Q256" i="3"/>
  <c r="P256" i="3"/>
  <c r="Q264" i="3"/>
  <c r="P264" i="3"/>
  <c r="R264" i="3" s="1"/>
  <c r="S264" i="3" s="1"/>
  <c r="T264" i="3" s="1"/>
  <c r="Q288" i="3"/>
  <c r="P288" i="3"/>
  <c r="Q293" i="3"/>
  <c r="P293" i="3"/>
  <c r="R293" i="3" s="1"/>
  <c r="S293" i="3" s="1"/>
  <c r="T293" i="3" s="1"/>
  <c r="Q295" i="3"/>
  <c r="P295" i="3"/>
  <c r="Q337" i="3"/>
  <c r="P337" i="3"/>
  <c r="R337" i="3" s="1"/>
  <c r="S337" i="3" s="1"/>
  <c r="T337" i="3" s="1"/>
  <c r="R350" i="3"/>
  <c r="S350" i="3" s="1"/>
  <c r="T350" i="3" s="1"/>
  <c r="Q354" i="3"/>
  <c r="R365" i="3"/>
  <c r="S365" i="3" s="1"/>
  <c r="T365" i="3" s="1"/>
  <c r="Q166" i="3"/>
  <c r="P166" i="3"/>
  <c r="R166" i="3" s="1"/>
  <c r="S166" i="3" s="1"/>
  <c r="T166" i="3" s="1"/>
  <c r="R167" i="3"/>
  <c r="S167" i="3" s="1"/>
  <c r="T167" i="3" s="1"/>
  <c r="Q174" i="3"/>
  <c r="P174" i="3"/>
  <c r="R174" i="3" s="1"/>
  <c r="S174" i="3" s="1"/>
  <c r="T174" i="3" s="1"/>
  <c r="R175" i="3"/>
  <c r="S175" i="3" s="1"/>
  <c r="T175" i="3" s="1"/>
  <c r="Q182" i="3"/>
  <c r="P182" i="3"/>
  <c r="R182" i="3" s="1"/>
  <c r="S182" i="3" s="1"/>
  <c r="T182" i="3" s="1"/>
  <c r="R183" i="3"/>
  <c r="S183" i="3" s="1"/>
  <c r="T183" i="3" s="1"/>
  <c r="Q190" i="3"/>
  <c r="P190" i="3"/>
  <c r="R207" i="3"/>
  <c r="S207" i="3" s="1"/>
  <c r="T207" i="3" s="1"/>
  <c r="Q214" i="3"/>
  <c r="P214" i="3"/>
  <c r="R214" i="3" s="1"/>
  <c r="S214" i="3" s="1"/>
  <c r="T214" i="3" s="1"/>
  <c r="R215" i="3"/>
  <c r="S215" i="3" s="1"/>
  <c r="T215" i="3" s="1"/>
  <c r="Q222" i="3"/>
  <c r="P222" i="3"/>
  <c r="R222" i="3" s="1"/>
  <c r="S222" i="3" s="1"/>
  <c r="T222" i="3" s="1"/>
  <c r="R223" i="3"/>
  <c r="S223" i="3" s="1"/>
  <c r="T223" i="3" s="1"/>
  <c r="Q230" i="3"/>
  <c r="P230" i="3"/>
  <c r="R230" i="3" s="1"/>
  <c r="S230" i="3" s="1"/>
  <c r="T230" i="3" s="1"/>
  <c r="R231" i="3"/>
  <c r="S231" i="3" s="1"/>
  <c r="T231" i="3" s="1"/>
  <c r="Q238" i="3"/>
  <c r="P238" i="3"/>
  <c r="R239" i="3"/>
  <c r="S239" i="3" s="1"/>
  <c r="T239" i="3" s="1"/>
  <c r="Q246" i="3"/>
  <c r="P246" i="3"/>
  <c r="R246" i="3" s="1"/>
  <c r="S246" i="3" s="1"/>
  <c r="T246" i="3" s="1"/>
  <c r="R263" i="3"/>
  <c r="S263" i="3" s="1"/>
  <c r="T263" i="3" s="1"/>
  <c r="P270" i="3"/>
  <c r="R270" i="3" s="1"/>
  <c r="S270" i="3" s="1"/>
  <c r="T270" i="3" s="1"/>
  <c r="Q272" i="3"/>
  <c r="P272" i="3"/>
  <c r="R272" i="3" s="1"/>
  <c r="S272" i="3" s="1"/>
  <c r="T272" i="3" s="1"/>
  <c r="R281" i="3"/>
  <c r="S281" i="3" s="1"/>
  <c r="T281" i="3" s="1"/>
  <c r="R285" i="3"/>
  <c r="S285" i="3" s="1"/>
  <c r="T285" i="3" s="1"/>
  <c r="R333" i="3"/>
  <c r="S333" i="3" s="1"/>
  <c r="T333" i="3" s="1"/>
  <c r="P335" i="3"/>
  <c r="R335" i="3" s="1"/>
  <c r="S335" i="3" s="1"/>
  <c r="T335" i="3" s="1"/>
  <c r="Q299" i="3"/>
  <c r="P299" i="3"/>
  <c r="R299" i="3" s="1"/>
  <c r="S299" i="3" s="1"/>
  <c r="T299" i="3" s="1"/>
  <c r="Q321" i="3"/>
  <c r="P321" i="3"/>
  <c r="R321" i="3" s="1"/>
  <c r="S321" i="3" s="1"/>
  <c r="T321" i="3" s="1"/>
  <c r="Q273" i="3"/>
  <c r="R273" i="3" s="1"/>
  <c r="S273" i="3" s="1"/>
  <c r="T273" i="3" s="1"/>
  <c r="Q277" i="3"/>
  <c r="R277" i="3" s="1"/>
  <c r="S277" i="3" s="1"/>
  <c r="T277" i="3" s="1"/>
  <c r="R298" i="3"/>
  <c r="S298" i="3" s="1"/>
  <c r="T298" i="3" s="1"/>
  <c r="Q305" i="3"/>
  <c r="P305" i="3"/>
  <c r="R305" i="3" s="1"/>
  <c r="S305" i="3" s="1"/>
  <c r="T305" i="3" s="1"/>
  <c r="P315" i="3"/>
  <c r="R315" i="3" s="1"/>
  <c r="S315" i="3" s="1"/>
  <c r="T315" i="3" s="1"/>
  <c r="Q330" i="3"/>
  <c r="R330" i="3" s="1"/>
  <c r="S330" i="3" s="1"/>
  <c r="T330" i="3" s="1"/>
  <c r="Q334" i="3"/>
  <c r="R334" i="3" s="1"/>
  <c r="S334" i="3" s="1"/>
  <c r="T334" i="3" s="1"/>
  <c r="P336" i="3"/>
  <c r="R336" i="3" s="1"/>
  <c r="S336" i="3" s="1"/>
  <c r="T336" i="3" s="1"/>
  <c r="Q336" i="3"/>
  <c r="P340" i="3"/>
  <c r="Q340" i="3"/>
  <c r="P351" i="3"/>
  <c r="R351" i="3" s="1"/>
  <c r="S351" i="3" s="1"/>
  <c r="T351" i="3" s="1"/>
  <c r="P355" i="3"/>
  <c r="R355" i="3" s="1"/>
  <c r="S355" i="3" s="1"/>
  <c r="T355" i="3" s="1"/>
  <c r="Q357" i="3"/>
  <c r="P357" i="3"/>
  <c r="R357" i="3" s="1"/>
  <c r="S357" i="3" s="1"/>
  <c r="T357" i="3" s="1"/>
  <c r="Q370" i="3"/>
  <c r="R370" i="3" s="1"/>
  <c r="S370" i="3" s="1"/>
  <c r="T370" i="3" s="1"/>
  <c r="R307" i="3"/>
  <c r="S307" i="3" s="1"/>
  <c r="T307" i="3" s="1"/>
  <c r="R323" i="3"/>
  <c r="S323" i="3" s="1"/>
  <c r="T323" i="3" s="1"/>
  <c r="R327" i="3"/>
  <c r="S327" i="3" s="1"/>
  <c r="T327" i="3" s="1"/>
  <c r="R343" i="3"/>
  <c r="S343" i="3" s="1"/>
  <c r="T343" i="3" s="1"/>
  <c r="R347" i="3"/>
  <c r="S347" i="3" s="1"/>
  <c r="T347" i="3" s="1"/>
  <c r="R363" i="3"/>
  <c r="S363" i="3" s="1"/>
  <c r="T363" i="3" s="1"/>
  <c r="M103" i="3"/>
  <c r="M123" i="3"/>
  <c r="M159" i="3"/>
  <c r="M239" i="3"/>
  <c r="M15" i="3"/>
  <c r="M55" i="3"/>
  <c r="M83" i="3"/>
  <c r="M162" i="3"/>
  <c r="M223" i="3"/>
  <c r="M278" i="3"/>
  <c r="M336" i="3"/>
  <c r="M343" i="3"/>
  <c r="M8" i="3"/>
  <c r="M11" i="3"/>
  <c r="M20" i="3"/>
  <c r="M28" i="3"/>
  <c r="M155" i="3"/>
  <c r="M196" i="3"/>
  <c r="M207" i="3"/>
  <c r="M228" i="3"/>
  <c r="M39" i="3"/>
  <c r="M43" i="3"/>
  <c r="M47" i="3"/>
  <c r="M67" i="3"/>
  <c r="M71" i="3"/>
  <c r="M75" i="3"/>
  <c r="M95" i="3"/>
  <c r="M99" i="3"/>
  <c r="M7" i="3"/>
  <c r="M111" i="3"/>
  <c r="M126" i="3"/>
  <c r="M215" i="3"/>
  <c r="M243" i="3"/>
  <c r="M12" i="3"/>
  <c r="M35" i="3"/>
  <c r="M63" i="3"/>
  <c r="M91" i="3"/>
  <c r="M119" i="3"/>
  <c r="M124" i="3"/>
  <c r="M130" i="3"/>
  <c r="M139" i="3"/>
  <c r="M146" i="3"/>
  <c r="M166" i="3"/>
  <c r="M176" i="3"/>
  <c r="M211" i="3"/>
  <c r="M231" i="3"/>
  <c r="M236" i="3"/>
  <c r="M256" i="3"/>
  <c r="M32" i="3"/>
  <c r="M36" i="3"/>
  <c r="M40" i="3"/>
  <c r="M48" i="3"/>
  <c r="M56" i="3"/>
  <c r="M60" i="3"/>
  <c r="M64" i="3"/>
  <c r="M68" i="3"/>
  <c r="M76" i="3"/>
  <c r="M84" i="3"/>
  <c r="M88" i="3"/>
  <c r="M92" i="3"/>
  <c r="M96" i="3"/>
  <c r="M104" i="3"/>
  <c r="M112" i="3"/>
  <c r="M116" i="3"/>
  <c r="M120" i="3"/>
  <c r="M127" i="3"/>
  <c r="M131" i="3"/>
  <c r="M147" i="3"/>
  <c r="M151" i="3"/>
  <c r="M167" i="3"/>
  <c r="M180" i="3"/>
  <c r="M251" i="3"/>
  <c r="M264" i="3"/>
  <c r="M285" i="3"/>
  <c r="M294" i="3"/>
  <c r="M188" i="3"/>
  <c r="M260" i="3"/>
  <c r="M183" i="3"/>
  <c r="M272" i="3"/>
  <c r="M298" i="3"/>
  <c r="M347" i="3"/>
  <c r="M204" i="3"/>
  <c r="M216" i="3"/>
  <c r="M224" i="3"/>
  <c r="M327" i="3"/>
  <c r="M340" i="3"/>
  <c r="M182" i="3"/>
  <c r="M200" i="3"/>
  <c r="M208" i="3"/>
  <c r="M232" i="3"/>
  <c r="M235" i="3"/>
  <c r="M244" i="3"/>
  <c r="M252" i="3"/>
  <c r="M259" i="3"/>
  <c r="M267" i="3"/>
  <c r="M271" i="3"/>
  <c r="M281" i="3"/>
  <c r="M301" i="3"/>
  <c r="M305" i="3"/>
  <c r="M323" i="3"/>
  <c r="M356" i="3"/>
  <c r="M316" i="3"/>
  <c r="M320" i="3"/>
  <c r="M364" i="3"/>
  <c r="M286" i="3"/>
  <c r="M302" i="3"/>
  <c r="M306" i="3"/>
  <c r="M308" i="3"/>
  <c r="M312" i="3"/>
  <c r="M328" i="3"/>
  <c r="M344" i="3"/>
  <c r="M348" i="3"/>
  <c r="M307" i="3"/>
  <c r="M368" i="3"/>
  <c r="G6" i="3"/>
  <c r="H5" i="3"/>
  <c r="Y5" i="3"/>
  <c r="Z5" i="3" s="1"/>
  <c r="AP5" i="3"/>
  <c r="AQ5" i="3" s="1"/>
  <c r="Z7" i="3"/>
  <c r="W9" i="3"/>
  <c r="X8" i="3"/>
  <c r="AN10" i="3"/>
  <c r="AO9" i="3"/>
  <c r="Y6" i="3"/>
  <c r="Z6" i="3" s="1"/>
  <c r="AO6" i="3"/>
  <c r="AO7" i="3"/>
  <c r="AP8" i="3"/>
  <c r="AQ8" i="3" s="1"/>
  <c r="E16" i="4" l="1"/>
  <c r="F15" i="4"/>
  <c r="G15" i="4" s="1"/>
  <c r="R340" i="3"/>
  <c r="S340" i="3" s="1"/>
  <c r="T340" i="3" s="1"/>
  <c r="R271" i="3"/>
  <c r="S271" i="3" s="1"/>
  <c r="T271" i="3" s="1"/>
  <c r="R314" i="3"/>
  <c r="S314" i="3" s="1"/>
  <c r="T314" i="3" s="1"/>
  <c r="R238" i="3"/>
  <c r="S238" i="3" s="1"/>
  <c r="T238" i="3" s="1"/>
  <c r="R190" i="3"/>
  <c r="S190" i="3" s="1"/>
  <c r="T190" i="3" s="1"/>
  <c r="R295" i="3"/>
  <c r="S295" i="3" s="1"/>
  <c r="T295" i="3" s="1"/>
  <c r="R288" i="3"/>
  <c r="S288" i="3" s="1"/>
  <c r="T288" i="3" s="1"/>
  <c r="R256" i="3"/>
  <c r="S256" i="3" s="1"/>
  <c r="T256" i="3" s="1"/>
  <c r="R224" i="3"/>
  <c r="S224" i="3" s="1"/>
  <c r="T224" i="3" s="1"/>
  <c r="R208" i="3"/>
  <c r="S208" i="3" s="1"/>
  <c r="T208" i="3" s="1"/>
  <c r="R176" i="3"/>
  <c r="S176" i="3" s="1"/>
  <c r="T176" i="3" s="1"/>
  <c r="R250" i="3"/>
  <c r="S250" i="3" s="1"/>
  <c r="T250" i="3" s="1"/>
  <c r="R204" i="3"/>
  <c r="S204" i="3" s="1"/>
  <c r="T204" i="3" s="1"/>
  <c r="R180" i="3"/>
  <c r="S180" i="3" s="1"/>
  <c r="T180" i="3" s="1"/>
  <c r="R123" i="3"/>
  <c r="S123" i="3" s="1"/>
  <c r="T123" i="3" s="1"/>
  <c r="R75" i="3"/>
  <c r="S75" i="3" s="1"/>
  <c r="T75" i="3" s="1"/>
  <c r="R27" i="3"/>
  <c r="S27" i="3" s="1"/>
  <c r="T27" i="3" s="1"/>
  <c r="R260" i="3"/>
  <c r="S260" i="3" s="1"/>
  <c r="T260" i="3" s="1"/>
  <c r="R196" i="3"/>
  <c r="S196" i="3" s="1"/>
  <c r="T196" i="3" s="1"/>
  <c r="R151" i="3"/>
  <c r="S151" i="3" s="1"/>
  <c r="T151" i="3" s="1"/>
  <c r="R111" i="3"/>
  <c r="S111" i="3" s="1"/>
  <c r="T111" i="3" s="1"/>
  <c r="R71" i="3"/>
  <c r="S71" i="3" s="1"/>
  <c r="T71" i="3" s="1"/>
  <c r="R39" i="3"/>
  <c r="S39" i="3" s="1"/>
  <c r="T39" i="3" s="1"/>
  <c r="R341" i="3"/>
  <c r="S341" i="3" s="1"/>
  <c r="T341" i="3" s="1"/>
  <c r="R105" i="3"/>
  <c r="S105" i="3" s="1"/>
  <c r="T105" i="3" s="1"/>
  <c r="R57" i="3"/>
  <c r="S57" i="3" s="1"/>
  <c r="T57" i="3" s="1"/>
  <c r="R25" i="3"/>
  <c r="S25" i="3" s="1"/>
  <c r="T25" i="3" s="1"/>
  <c r="R218" i="3"/>
  <c r="S218" i="3" s="1"/>
  <c r="T218" i="3" s="1"/>
  <c r="R188" i="3"/>
  <c r="S188" i="3" s="1"/>
  <c r="T188" i="3" s="1"/>
  <c r="R161" i="3"/>
  <c r="S161" i="3" s="1"/>
  <c r="T161" i="3" s="1"/>
  <c r="R125" i="3"/>
  <c r="S125" i="3" s="1"/>
  <c r="T125" i="3" s="1"/>
  <c r="R77" i="3"/>
  <c r="S77" i="3" s="1"/>
  <c r="T77" i="3" s="1"/>
  <c r="R29" i="3"/>
  <c r="S29" i="3" s="1"/>
  <c r="T29" i="3" s="1"/>
  <c r="R320" i="3"/>
  <c r="S320" i="3" s="1"/>
  <c r="T320" i="3" s="1"/>
  <c r="AR5" i="3"/>
  <c r="AA5" i="3"/>
  <c r="AA6" i="3"/>
  <c r="AP9" i="3"/>
  <c r="AQ9" i="3" s="1"/>
  <c r="AN11" i="3"/>
  <c r="AO10" i="3"/>
  <c r="I5" i="3"/>
  <c r="J5" i="3" s="1"/>
  <c r="AX7" i="3"/>
  <c r="AP7" i="3"/>
  <c r="AY7" i="3"/>
  <c r="AV7" i="3"/>
  <c r="AR7" i="3"/>
  <c r="AZ7" i="3"/>
  <c r="AQ7" i="3"/>
  <c r="AW7" i="3"/>
  <c r="AR8" i="3"/>
  <c r="AV8" i="3" s="1"/>
  <c r="AG8" i="3"/>
  <c r="Y8" i="3"/>
  <c r="AF8" i="3"/>
  <c r="AA8" i="3"/>
  <c r="AE8" i="3"/>
  <c r="AI8" i="3"/>
  <c r="Z8" i="3"/>
  <c r="AH8" i="3"/>
  <c r="AA7" i="3"/>
  <c r="AE7" i="3" s="1"/>
  <c r="H6" i="3"/>
  <c r="G7" i="3"/>
  <c r="AZ6" i="3"/>
  <c r="AV6" i="3"/>
  <c r="AR6" i="3"/>
  <c r="AX6" i="3"/>
  <c r="AW6" i="3"/>
  <c r="AQ6" i="3"/>
  <c r="AY6" i="3"/>
  <c r="AP6" i="3"/>
  <c r="W10" i="3"/>
  <c r="X9" i="3"/>
  <c r="F16" i="4" l="1"/>
  <c r="G16" i="4" s="1"/>
  <c r="E17" i="4"/>
  <c r="AF7" i="3"/>
  <c r="AG7" i="3"/>
  <c r="K5" i="3"/>
  <c r="AR9" i="3"/>
  <c r="AX8" i="3"/>
  <c r="AW8" i="3"/>
  <c r="AY8" i="3" s="1"/>
  <c r="X10" i="3"/>
  <c r="W11" i="3"/>
  <c r="I6" i="3"/>
  <c r="J6" i="3" s="1"/>
  <c r="AO11" i="3"/>
  <c r="AN12" i="3"/>
  <c r="AE5" i="3"/>
  <c r="AE6" i="3"/>
  <c r="AI9" i="3"/>
  <c r="AE9" i="3"/>
  <c r="AA9" i="3"/>
  <c r="AG9" i="3"/>
  <c r="AF9" i="3"/>
  <c r="Y9" i="3"/>
  <c r="AH9" i="3"/>
  <c r="Z9" i="3"/>
  <c r="G8" i="3"/>
  <c r="H7" i="3"/>
  <c r="AP10" i="3"/>
  <c r="AQ10" i="3" s="1"/>
  <c r="AV5" i="3"/>
  <c r="E18" i="4" l="1"/>
  <c r="F17" i="4"/>
  <c r="G17" i="4" s="1"/>
  <c r="AH7" i="3"/>
  <c r="K6" i="3"/>
  <c r="AR10" i="3"/>
  <c r="H8" i="3"/>
  <c r="G9" i="3"/>
  <c r="AF5" i="3"/>
  <c r="AG5" i="3"/>
  <c r="M5" i="3"/>
  <c r="AO12" i="3"/>
  <c r="AN13" i="3"/>
  <c r="Y10" i="3"/>
  <c r="Z10" i="3" s="1"/>
  <c r="AV9" i="3"/>
  <c r="I7" i="3"/>
  <c r="J7" i="3" s="1"/>
  <c r="AF6" i="3"/>
  <c r="AG6" i="3"/>
  <c r="AP11" i="3"/>
  <c r="AQ11" i="3"/>
  <c r="AW5" i="3"/>
  <c r="AX5" i="3"/>
  <c r="X11" i="3"/>
  <c r="W12" i="3"/>
  <c r="F18" i="4" l="1"/>
  <c r="G18" i="4" s="1"/>
  <c r="E19" i="4"/>
  <c r="K7" i="3"/>
  <c r="AA10" i="3"/>
  <c r="AP12" i="3"/>
  <c r="AQ12" i="3" s="1"/>
  <c r="X12" i="3"/>
  <c r="W13" i="3"/>
  <c r="AY5" i="3"/>
  <c r="AH6" i="3"/>
  <c r="AH5" i="3"/>
  <c r="AV10" i="3"/>
  <c r="Z11" i="3"/>
  <c r="Y11" i="3"/>
  <c r="AR11" i="3"/>
  <c r="AV11" i="3" s="1"/>
  <c r="G10" i="3"/>
  <c r="H9" i="3"/>
  <c r="AX9" i="3"/>
  <c r="AW9" i="3"/>
  <c r="AO13" i="3"/>
  <c r="AN14" i="3"/>
  <c r="I8" i="3"/>
  <c r="J8" i="3" s="1"/>
  <c r="E20" i="4" l="1"/>
  <c r="F19" i="4"/>
  <c r="G19" i="4" s="1"/>
  <c r="AY9" i="3"/>
  <c r="AR12" i="3"/>
  <c r="K8" i="3"/>
  <c r="AO14" i="3"/>
  <c r="AN15" i="3"/>
  <c r="Y12" i="3"/>
  <c r="Z12" i="3"/>
  <c r="AE10" i="3"/>
  <c r="AW13" i="3"/>
  <c r="AZ13" i="3"/>
  <c r="AP13" i="3"/>
  <c r="AX13" i="3"/>
  <c r="AQ13" i="3"/>
  <c r="AR13" i="3"/>
  <c r="AY13" i="3"/>
  <c r="AV13" i="3"/>
  <c r="I9" i="3"/>
  <c r="J9" i="3"/>
  <c r="K9" i="3"/>
  <c r="H10" i="3"/>
  <c r="G11" i="3"/>
  <c r="AA11" i="3"/>
  <c r="AE11" i="3" s="1"/>
  <c r="AW11" i="3"/>
  <c r="AX11" i="3"/>
  <c r="AW10" i="3"/>
  <c r="AX10" i="3"/>
  <c r="W14" i="3"/>
  <c r="X13" i="3"/>
  <c r="F20" i="4" l="1"/>
  <c r="G20" i="4" s="1"/>
  <c r="E21" i="4"/>
  <c r="AY11" i="3"/>
  <c r="AF11" i="3"/>
  <c r="AG11" i="3"/>
  <c r="AO15" i="3"/>
  <c r="AN16" i="3"/>
  <c r="AG10" i="3"/>
  <c r="AF10" i="3"/>
  <c r="AA12" i="3"/>
  <c r="AE12" i="3" s="1"/>
  <c r="AY14" i="3"/>
  <c r="AQ14" i="3"/>
  <c r="AV14" i="3"/>
  <c r="AP14" i="3"/>
  <c r="AX14" i="3"/>
  <c r="AR14" i="3"/>
  <c r="AZ14" i="3"/>
  <c r="AW14" i="3"/>
  <c r="AY10" i="3"/>
  <c r="J10" i="3"/>
  <c r="K10" i="3"/>
  <c r="I10" i="3"/>
  <c r="X14" i="3"/>
  <c r="W15" i="3"/>
  <c r="H11" i="3"/>
  <c r="G12" i="3"/>
  <c r="Y13" i="3"/>
  <c r="Z13" i="3" s="1"/>
  <c r="AV12" i="3"/>
  <c r="E22" i="4" l="1"/>
  <c r="F21" i="4"/>
  <c r="G21" i="4" s="1"/>
  <c r="AH10" i="3"/>
  <c r="AA13" i="3"/>
  <c r="AF12" i="3"/>
  <c r="AG12" i="3"/>
  <c r="AX12" i="3"/>
  <c r="AW12" i="3"/>
  <c r="H12" i="3"/>
  <c r="G13" i="3"/>
  <c r="X15" i="3"/>
  <c r="W16" i="3"/>
  <c r="I11" i="3"/>
  <c r="K11" i="3"/>
  <c r="J11" i="3"/>
  <c r="Z14" i="3"/>
  <c r="AA14" i="3"/>
  <c r="Y14" i="3"/>
  <c r="AN17" i="3"/>
  <c r="AO16" i="3"/>
  <c r="AH11" i="3"/>
  <c r="AP15" i="3"/>
  <c r="AQ15" i="3" s="1"/>
  <c r="F22" i="4" l="1"/>
  <c r="G22" i="4" s="1"/>
  <c r="E23" i="4"/>
  <c r="AE14" i="3"/>
  <c r="AG14" i="3" s="1"/>
  <c r="AH12" i="3"/>
  <c r="AY12" i="3"/>
  <c r="AR15" i="3"/>
  <c r="AP16" i="3"/>
  <c r="AQ16" i="3" s="1"/>
  <c r="I12" i="3"/>
  <c r="J12" i="3" s="1"/>
  <c r="AE13" i="3"/>
  <c r="AO17" i="3"/>
  <c r="AN18" i="3"/>
  <c r="X16" i="3"/>
  <c r="W17" i="3"/>
  <c r="AH15" i="3"/>
  <c r="Z15" i="3"/>
  <c r="AI15" i="3"/>
  <c r="AG15" i="3"/>
  <c r="AA15" i="3"/>
  <c r="Y15" i="3"/>
  <c r="AF15" i="3"/>
  <c r="AE15" i="3"/>
  <c r="H13" i="3"/>
  <c r="G14" i="3"/>
  <c r="E24" i="4" l="1"/>
  <c r="F23" i="4"/>
  <c r="G23" i="4" s="1"/>
  <c r="AF14" i="3"/>
  <c r="AH14" i="3"/>
  <c r="K12" i="3"/>
  <c r="AR16" i="3"/>
  <c r="AQ17" i="3"/>
  <c r="AP17" i="3"/>
  <c r="AV15" i="3"/>
  <c r="H14" i="3"/>
  <c r="G15" i="3"/>
  <c r="I13" i="3"/>
  <c r="J13" i="3" s="1"/>
  <c r="AF16" i="3"/>
  <c r="AI16" i="3"/>
  <c r="Y16" i="3"/>
  <c r="AH16" i="3"/>
  <c r="AA16" i="3"/>
  <c r="AE16" i="3"/>
  <c r="Z16" i="3"/>
  <c r="AG16" i="3"/>
  <c r="AN19" i="3"/>
  <c r="AO18" i="3"/>
  <c r="AG13" i="3"/>
  <c r="AF13" i="3"/>
  <c r="W18" i="3"/>
  <c r="X17" i="3"/>
  <c r="F24" i="4" l="1"/>
  <c r="G24" i="4" s="1"/>
  <c r="E25" i="4"/>
  <c r="AH13" i="3"/>
  <c r="K13" i="3"/>
  <c r="AW15" i="3"/>
  <c r="AX15" i="3"/>
  <c r="AR17" i="3"/>
  <c r="AV17" i="3" s="1"/>
  <c r="AV16" i="3"/>
  <c r="Y17" i="3"/>
  <c r="Z17" i="3" s="1"/>
  <c r="AP18" i="3"/>
  <c r="AQ18" i="3" s="1"/>
  <c r="H15" i="3"/>
  <c r="G16" i="3"/>
  <c r="X18" i="3"/>
  <c r="W19" i="3"/>
  <c r="AO19" i="3"/>
  <c r="AN20" i="3"/>
  <c r="J14" i="3"/>
  <c r="K14" i="3"/>
  <c r="I14" i="3"/>
  <c r="E26" i="4" l="1"/>
  <c r="F25" i="4"/>
  <c r="G25" i="4" s="1"/>
  <c r="AA17" i="3"/>
  <c r="AR18" i="3"/>
  <c r="G17" i="3"/>
  <c r="H16" i="3"/>
  <c r="J15" i="3"/>
  <c r="I15" i="3"/>
  <c r="AO20" i="3"/>
  <c r="AN21" i="3"/>
  <c r="AP19" i="3"/>
  <c r="AQ19" i="3"/>
  <c r="AY15" i="3"/>
  <c r="W20" i="3"/>
  <c r="X19" i="3"/>
  <c r="AW16" i="3"/>
  <c r="AX16" i="3"/>
  <c r="Z18" i="3"/>
  <c r="Y18" i="3"/>
  <c r="AW17" i="3"/>
  <c r="AX17" i="3"/>
  <c r="F26" i="4" l="1"/>
  <c r="G26" i="4" s="1"/>
  <c r="E27" i="4"/>
  <c r="AA18" i="3"/>
  <c r="AE18" i="3" s="1"/>
  <c r="H17" i="3"/>
  <c r="G18" i="3"/>
  <c r="AV18" i="3"/>
  <c r="AE17" i="3"/>
  <c r="AY17" i="3"/>
  <c r="AY16" i="3"/>
  <c r="Y19" i="3"/>
  <c r="Z19" i="3" s="1"/>
  <c r="AO21" i="3"/>
  <c r="AN22" i="3"/>
  <c r="K15" i="3"/>
  <c r="X20" i="3"/>
  <c r="W21" i="3"/>
  <c r="AR19" i="3"/>
  <c r="AV19" i="3" s="1"/>
  <c r="AY20" i="3"/>
  <c r="AQ20" i="3"/>
  <c r="AZ20" i="3"/>
  <c r="AV20" i="3"/>
  <c r="AR20" i="3"/>
  <c r="AX20" i="3"/>
  <c r="AP20" i="3"/>
  <c r="AW20" i="3"/>
  <c r="J16" i="3"/>
  <c r="K16" i="3"/>
  <c r="I16" i="3"/>
  <c r="E28" i="4" l="1"/>
  <c r="F27" i="4"/>
  <c r="G27" i="4" s="1"/>
  <c r="AA19" i="3"/>
  <c r="Y20" i="3"/>
  <c r="Z20" i="3"/>
  <c r="AO22" i="3"/>
  <c r="AN23" i="3"/>
  <c r="AW18" i="3"/>
  <c r="AX18" i="3"/>
  <c r="H18" i="3"/>
  <c r="G19" i="3"/>
  <c r="AW21" i="3"/>
  <c r="AZ21" i="3"/>
  <c r="AP21" i="3"/>
  <c r="AV21" i="3"/>
  <c r="AY21" i="3"/>
  <c r="AQ21" i="3"/>
  <c r="AX21" i="3"/>
  <c r="AR21" i="3"/>
  <c r="AF17" i="3"/>
  <c r="AG17" i="3"/>
  <c r="K17" i="3"/>
  <c r="J17" i="3"/>
  <c r="I17" i="3"/>
  <c r="AX19" i="3"/>
  <c r="AW19" i="3"/>
  <c r="AG18" i="3"/>
  <c r="AF18" i="3"/>
  <c r="W22" i="3"/>
  <c r="X21" i="3"/>
  <c r="F28" i="4" l="1"/>
  <c r="G28" i="4" s="1"/>
  <c r="E29" i="4"/>
  <c r="AY19" i="3"/>
  <c r="AY18" i="3"/>
  <c r="AH18" i="3"/>
  <c r="AQ22" i="3"/>
  <c r="AP22" i="3"/>
  <c r="H19" i="3"/>
  <c r="G20" i="3"/>
  <c r="Z21" i="3"/>
  <c r="AA21" i="3"/>
  <c r="Y21" i="3"/>
  <c r="AH17" i="3"/>
  <c r="I18" i="3"/>
  <c r="J18" i="3" s="1"/>
  <c r="X22" i="3"/>
  <c r="W23" i="3"/>
  <c r="AO23" i="3"/>
  <c r="AN24" i="3"/>
  <c r="AA20" i="3"/>
  <c r="AE20" i="3" s="1"/>
  <c r="AE19" i="3"/>
  <c r="E30" i="4" l="1"/>
  <c r="F29" i="4"/>
  <c r="G29" i="4" s="1"/>
  <c r="AE21" i="3"/>
  <c r="AG21" i="3" s="1"/>
  <c r="K18" i="3"/>
  <c r="AF20" i="3"/>
  <c r="AG20" i="3"/>
  <c r="AF22" i="3"/>
  <c r="AH22" i="3"/>
  <c r="AE22" i="3"/>
  <c r="Y22" i="3"/>
  <c r="AI22" i="3"/>
  <c r="Z22" i="3"/>
  <c r="AG22" i="3"/>
  <c r="AA22" i="3"/>
  <c r="AR22" i="3"/>
  <c r="AV22" i="3" s="1"/>
  <c r="AG19" i="3"/>
  <c r="AF19" i="3"/>
  <c r="AN25" i="3"/>
  <c r="AO24" i="3"/>
  <c r="G21" i="3"/>
  <c r="H20" i="3"/>
  <c r="AP23" i="3"/>
  <c r="AQ23" i="3" s="1"/>
  <c r="I19" i="3"/>
  <c r="J19" i="3"/>
  <c r="X23" i="3"/>
  <c r="W24" i="3"/>
  <c r="F30" i="4" l="1"/>
  <c r="G30" i="4" s="1"/>
  <c r="H11" i="4"/>
  <c r="AF21" i="3"/>
  <c r="AH21" i="3" s="1"/>
  <c r="AH20" i="3"/>
  <c r="AR23" i="3"/>
  <c r="H21" i="3"/>
  <c r="G22" i="3"/>
  <c r="AH23" i="3"/>
  <c r="Z23" i="3"/>
  <c r="AI23" i="3"/>
  <c r="AF23" i="3"/>
  <c r="Y23" i="3"/>
  <c r="AE23" i="3"/>
  <c r="AA23" i="3"/>
  <c r="AG23" i="3"/>
  <c r="K19" i="3"/>
  <c r="AW22" i="3"/>
  <c r="AX22" i="3"/>
  <c r="AO25" i="3"/>
  <c r="AN26" i="3"/>
  <c r="I20" i="3"/>
  <c r="J20" i="3" s="1"/>
  <c r="AH19" i="3"/>
  <c r="X24" i="3"/>
  <c r="W25" i="3"/>
  <c r="AP24" i="3"/>
  <c r="AQ24" i="3" s="1"/>
  <c r="H12" i="4" l="1"/>
  <c r="I11" i="4"/>
  <c r="J11" i="4" s="1"/>
  <c r="K20" i="3"/>
  <c r="AR24" i="3"/>
  <c r="H22" i="3"/>
  <c r="G23" i="3"/>
  <c r="W26" i="3"/>
  <c r="X25" i="3"/>
  <c r="AY22" i="3"/>
  <c r="J21" i="3"/>
  <c r="I21" i="3"/>
  <c r="Y24" i="3"/>
  <c r="Z24" i="3"/>
  <c r="AA24" i="3"/>
  <c r="AN27" i="3"/>
  <c r="AO26" i="3"/>
  <c r="AR25" i="3"/>
  <c r="AQ25" i="3"/>
  <c r="AP25" i="3"/>
  <c r="AV23" i="3"/>
  <c r="H13" i="4" l="1"/>
  <c r="I12" i="4"/>
  <c r="J12" i="4" s="1"/>
  <c r="X26" i="3"/>
  <c r="W27" i="3"/>
  <c r="AE24" i="3"/>
  <c r="K21" i="3"/>
  <c r="H23" i="3"/>
  <c r="G24" i="3"/>
  <c r="AO27" i="3"/>
  <c r="AN28" i="3"/>
  <c r="Z25" i="3"/>
  <c r="Y25" i="3"/>
  <c r="AA25" i="3"/>
  <c r="AV24" i="3"/>
  <c r="AV25" i="3"/>
  <c r="AW23" i="3"/>
  <c r="AX23" i="3"/>
  <c r="AQ26" i="3"/>
  <c r="AP26" i="3"/>
  <c r="J22" i="3"/>
  <c r="I22" i="3"/>
  <c r="H14" i="4" l="1"/>
  <c r="I13" i="4"/>
  <c r="J13" i="4" s="1"/>
  <c r="AE25" i="3"/>
  <c r="AG25" i="3" s="1"/>
  <c r="AY23" i="3"/>
  <c r="AF25" i="3"/>
  <c r="AW27" i="3"/>
  <c r="AY27" i="3"/>
  <c r="AZ27" i="3"/>
  <c r="AR27" i="3"/>
  <c r="AQ27" i="3"/>
  <c r="AX27" i="3"/>
  <c r="AP27" i="3"/>
  <c r="AV27" i="3"/>
  <c r="AG24" i="3"/>
  <c r="AF24" i="3"/>
  <c r="AW25" i="3"/>
  <c r="AX25" i="3"/>
  <c r="G25" i="3"/>
  <c r="H24" i="3"/>
  <c r="X27" i="3"/>
  <c r="W28" i="3"/>
  <c r="K22" i="3"/>
  <c r="AR26" i="3"/>
  <c r="AV26" i="3" s="1"/>
  <c r="AH25" i="3"/>
  <c r="K23" i="3"/>
  <c r="I23" i="3"/>
  <c r="J23" i="3"/>
  <c r="Y26" i="3"/>
  <c r="Z26" i="3" s="1"/>
  <c r="AX24" i="3"/>
  <c r="AW24" i="3"/>
  <c r="AN29" i="3"/>
  <c r="AO28" i="3"/>
  <c r="H15" i="4" l="1"/>
  <c r="I14" i="4"/>
  <c r="J14" i="4" s="1"/>
  <c r="AH24" i="3"/>
  <c r="AY24" i="3"/>
  <c r="AA26" i="3"/>
  <c r="AN30" i="3"/>
  <c r="AO29" i="3"/>
  <c r="X28" i="3"/>
  <c r="W29" i="3"/>
  <c r="Z27" i="3"/>
  <c r="AA27" i="3"/>
  <c r="Y27" i="3"/>
  <c r="AY25" i="3"/>
  <c r="H25" i="3"/>
  <c r="G26" i="3"/>
  <c r="AY28" i="3"/>
  <c r="AQ28" i="3"/>
  <c r="AZ28" i="3"/>
  <c r="AX28" i="3"/>
  <c r="AP28" i="3"/>
  <c r="AW28" i="3"/>
  <c r="AV28" i="3"/>
  <c r="AR28" i="3"/>
  <c r="AW26" i="3"/>
  <c r="AX26" i="3"/>
  <c r="J24" i="3"/>
  <c r="I24" i="3"/>
  <c r="K24" i="3"/>
  <c r="H16" i="4" l="1"/>
  <c r="I15" i="4"/>
  <c r="J15" i="4" s="1"/>
  <c r="AE27" i="3"/>
  <c r="AG27" i="3" s="1"/>
  <c r="AF27" i="3"/>
  <c r="J25" i="3"/>
  <c r="I25" i="3"/>
  <c r="AY26" i="3"/>
  <c r="AA28" i="3"/>
  <c r="Z28" i="3"/>
  <c r="Y28" i="3"/>
  <c r="AQ29" i="3"/>
  <c r="AP29" i="3"/>
  <c r="X29" i="3"/>
  <c r="W30" i="3"/>
  <c r="H26" i="3"/>
  <c r="G27" i="3"/>
  <c r="AO30" i="3"/>
  <c r="AN31" i="3"/>
  <c r="AE26" i="3"/>
  <c r="H17" i="4" l="1"/>
  <c r="I16" i="4"/>
  <c r="J16" i="4" s="1"/>
  <c r="AH27" i="3"/>
  <c r="H27" i="3"/>
  <c r="G28" i="3"/>
  <c r="AG29" i="3"/>
  <c r="Y29" i="3"/>
  <c r="AF29" i="3"/>
  <c r="AA29" i="3"/>
  <c r="AI29" i="3"/>
  <c r="AH29" i="3"/>
  <c r="AE29" i="3"/>
  <c r="Z29" i="3"/>
  <c r="AN32" i="3"/>
  <c r="AO31" i="3"/>
  <c r="AE28" i="3"/>
  <c r="AF26" i="3"/>
  <c r="AG26" i="3"/>
  <c r="J26" i="3"/>
  <c r="I26" i="3"/>
  <c r="AP30" i="3"/>
  <c r="AQ30" i="3"/>
  <c r="W31" i="3"/>
  <c r="X30" i="3"/>
  <c r="AR29" i="3"/>
  <c r="AV29" i="3" s="1"/>
  <c r="K25" i="3"/>
  <c r="H18" i="4" l="1"/>
  <c r="I17" i="4"/>
  <c r="J17" i="4" s="1"/>
  <c r="AH26" i="3"/>
  <c r="X31" i="3"/>
  <c r="W32" i="3"/>
  <c r="AR30" i="3"/>
  <c r="AV30" i="3" s="1"/>
  <c r="K26" i="3"/>
  <c r="AX29" i="3"/>
  <c r="AW29" i="3"/>
  <c r="AP31" i="3"/>
  <c r="AR31" i="3"/>
  <c r="AQ31" i="3"/>
  <c r="G29" i="3"/>
  <c r="H28" i="3"/>
  <c r="AN33" i="3"/>
  <c r="AO32" i="3"/>
  <c r="I27" i="3"/>
  <c r="J27" i="3"/>
  <c r="AH30" i="3"/>
  <c r="Z30" i="3"/>
  <c r="AF30" i="3"/>
  <c r="AA30" i="3"/>
  <c r="AI30" i="3"/>
  <c r="Y30" i="3"/>
  <c r="AG30" i="3"/>
  <c r="AE30" i="3"/>
  <c r="AG28" i="3"/>
  <c r="AF28" i="3"/>
  <c r="AH28" i="3" s="1"/>
  <c r="H19" i="4" l="1"/>
  <c r="I18" i="4"/>
  <c r="J18" i="4" s="1"/>
  <c r="AV31" i="3"/>
  <c r="AX31" i="3" s="1"/>
  <c r="AY29" i="3"/>
  <c r="AO33" i="3"/>
  <c r="AN34" i="3"/>
  <c r="G30" i="3"/>
  <c r="H29" i="3"/>
  <c r="K27" i="3"/>
  <c r="AW30" i="3"/>
  <c r="AX30" i="3"/>
  <c r="X32" i="3"/>
  <c r="W33" i="3"/>
  <c r="AP32" i="3"/>
  <c r="AQ32" i="3" s="1"/>
  <c r="J28" i="3"/>
  <c r="I28" i="3"/>
  <c r="Y31" i="3"/>
  <c r="Z31" i="3" s="1"/>
  <c r="H20" i="4" l="1"/>
  <c r="I19" i="4"/>
  <c r="J19" i="4" s="1"/>
  <c r="AW31" i="3"/>
  <c r="AY31" i="3"/>
  <c r="AR32" i="3"/>
  <c r="AA31" i="3"/>
  <c r="W34" i="3"/>
  <c r="X33" i="3"/>
  <c r="I29" i="3"/>
  <c r="J29" i="3" s="1"/>
  <c r="AY30" i="3"/>
  <c r="H30" i="3"/>
  <c r="G31" i="3"/>
  <c r="AN35" i="3"/>
  <c r="AO34" i="3"/>
  <c r="K28" i="3"/>
  <c r="Y32" i="3"/>
  <c r="Z32" i="3" s="1"/>
  <c r="AQ33" i="3"/>
  <c r="AP33" i="3"/>
  <c r="H21" i="4" l="1"/>
  <c r="I20" i="4"/>
  <c r="J20" i="4" s="1"/>
  <c r="K29" i="3"/>
  <c r="AA32" i="3"/>
  <c r="AR33" i="3"/>
  <c r="AV33" i="3" s="1"/>
  <c r="AO35" i="3"/>
  <c r="AN36" i="3"/>
  <c r="W35" i="3"/>
  <c r="X34" i="3"/>
  <c r="AE31" i="3"/>
  <c r="H31" i="3"/>
  <c r="G32" i="3"/>
  <c r="I30" i="3"/>
  <c r="K30" i="3"/>
  <c r="J30" i="3"/>
  <c r="AX34" i="3"/>
  <c r="AP34" i="3"/>
  <c r="AY34" i="3"/>
  <c r="AZ34" i="3"/>
  <c r="AR34" i="3"/>
  <c r="AW34" i="3"/>
  <c r="AV34" i="3"/>
  <c r="AQ34" i="3"/>
  <c r="Z33" i="3"/>
  <c r="Y33" i="3"/>
  <c r="AV32" i="3"/>
  <c r="H22" i="4" l="1"/>
  <c r="I21" i="4"/>
  <c r="J21" i="4" s="1"/>
  <c r="AX33" i="3"/>
  <c r="AW33" i="3"/>
  <c r="W36" i="3"/>
  <c r="X35" i="3"/>
  <c r="AF31" i="3"/>
  <c r="AG31" i="3"/>
  <c r="AN37" i="3"/>
  <c r="AO36" i="3"/>
  <c r="H32" i="3"/>
  <c r="G33" i="3"/>
  <c r="AZ35" i="3"/>
  <c r="AV35" i="3"/>
  <c r="AR35" i="3"/>
  <c r="AY35" i="3"/>
  <c r="AQ35" i="3"/>
  <c r="AX35" i="3"/>
  <c r="AP35" i="3"/>
  <c r="AW35" i="3"/>
  <c r="AE32" i="3"/>
  <c r="AW32" i="3"/>
  <c r="AX32" i="3"/>
  <c r="AA33" i="3"/>
  <c r="AE33" i="3" s="1"/>
  <c r="I31" i="3"/>
  <c r="K31" i="3"/>
  <c r="J31" i="3"/>
  <c r="Z34" i="3"/>
  <c r="Y34" i="3"/>
  <c r="H23" i="4" l="1"/>
  <c r="I22" i="4"/>
  <c r="J22" i="4" s="1"/>
  <c r="AY33" i="3"/>
  <c r="AY32" i="3"/>
  <c r="H33" i="3"/>
  <c r="G34" i="3"/>
  <c r="AN38" i="3"/>
  <c r="AO37" i="3"/>
  <c r="W37" i="3"/>
  <c r="X36" i="3"/>
  <c r="AF32" i="3"/>
  <c r="AG32" i="3"/>
  <c r="I32" i="3"/>
  <c r="J32" i="3" s="1"/>
  <c r="AP36" i="3"/>
  <c r="AQ36" i="3"/>
  <c r="Y35" i="3"/>
  <c r="Z35" i="3" s="1"/>
  <c r="AA34" i="3"/>
  <c r="AE34" i="3" s="1"/>
  <c r="AG33" i="3"/>
  <c r="AF33" i="3"/>
  <c r="AH31" i="3"/>
  <c r="H24" i="4" l="1"/>
  <c r="I23" i="4"/>
  <c r="J23" i="4" s="1"/>
  <c r="AH32" i="3"/>
  <c r="AA35" i="3"/>
  <c r="K32" i="3"/>
  <c r="AN39" i="3"/>
  <c r="AO38" i="3"/>
  <c r="AH33" i="3"/>
  <c r="AR36" i="3"/>
  <c r="AV36" i="3" s="1"/>
  <c r="AI36" i="3"/>
  <c r="AE36" i="3"/>
  <c r="AA36" i="3"/>
  <c r="AG36" i="3"/>
  <c r="Z36" i="3"/>
  <c r="AH36" i="3"/>
  <c r="Y36" i="3"/>
  <c r="AF36" i="3"/>
  <c r="G35" i="3"/>
  <c r="H34" i="3"/>
  <c r="W38" i="3"/>
  <c r="X37" i="3"/>
  <c r="I33" i="3"/>
  <c r="K33" i="3"/>
  <c r="J33" i="3"/>
  <c r="AG34" i="3"/>
  <c r="AF34" i="3"/>
  <c r="AR37" i="3"/>
  <c r="AP37" i="3"/>
  <c r="AQ37" i="3"/>
  <c r="H25" i="4" l="1"/>
  <c r="I24" i="4"/>
  <c r="J24" i="4" s="1"/>
  <c r="AV37" i="3"/>
  <c r="AX37" i="3" s="1"/>
  <c r="AW37" i="3"/>
  <c r="I34" i="3"/>
  <c r="J34" i="3" s="1"/>
  <c r="AE35" i="3"/>
  <c r="G36" i="3"/>
  <c r="H35" i="3"/>
  <c r="AP38" i="3"/>
  <c r="AQ38" i="3" s="1"/>
  <c r="AG37" i="3"/>
  <c r="Y37" i="3"/>
  <c r="AH37" i="3"/>
  <c r="AI37" i="3"/>
  <c r="Z37" i="3"/>
  <c r="AF37" i="3"/>
  <c r="AE37" i="3"/>
  <c r="AA37" i="3"/>
  <c r="AO39" i="3"/>
  <c r="AN40" i="3"/>
  <c r="AH34" i="3"/>
  <c r="X38" i="3"/>
  <c r="W39" i="3"/>
  <c r="AW36" i="3"/>
  <c r="AX36" i="3"/>
  <c r="H26" i="4" l="1"/>
  <c r="I25" i="4"/>
  <c r="J25" i="4" s="1"/>
  <c r="AR38" i="3"/>
  <c r="K34" i="3"/>
  <c r="I35" i="3"/>
  <c r="J35" i="3" s="1"/>
  <c r="AF35" i="3"/>
  <c r="AG35" i="3"/>
  <c r="AY36" i="3"/>
  <c r="AN41" i="3"/>
  <c r="AO40" i="3"/>
  <c r="G37" i="3"/>
  <c r="H36" i="3"/>
  <c r="W40" i="3"/>
  <c r="X39" i="3"/>
  <c r="AP39" i="3"/>
  <c r="AQ39" i="3" s="1"/>
  <c r="Z38" i="3"/>
  <c r="Y38" i="3"/>
  <c r="AY37" i="3"/>
  <c r="H27" i="4" l="1"/>
  <c r="I26" i="4"/>
  <c r="J26" i="4" s="1"/>
  <c r="AR39" i="3"/>
  <c r="K35" i="3"/>
  <c r="G38" i="3"/>
  <c r="H37" i="3"/>
  <c r="AN42" i="3"/>
  <c r="AO41" i="3"/>
  <c r="AV38" i="3"/>
  <c r="AA38" i="3"/>
  <c r="AE38" i="3" s="1"/>
  <c r="Y39" i="3"/>
  <c r="Z39" i="3"/>
  <c r="X40" i="3"/>
  <c r="W41" i="3"/>
  <c r="I36" i="3"/>
  <c r="J36" i="3"/>
  <c r="K36" i="3"/>
  <c r="AP40" i="3"/>
  <c r="AR40" i="3"/>
  <c r="AQ40" i="3"/>
  <c r="AH35" i="3"/>
  <c r="H28" i="4" l="1"/>
  <c r="I27" i="4"/>
  <c r="J27" i="4" s="1"/>
  <c r="AF38" i="3"/>
  <c r="AG38" i="3"/>
  <c r="G39" i="3"/>
  <c r="H38" i="3"/>
  <c r="AV39" i="3"/>
  <c r="W42" i="3"/>
  <c r="X41" i="3"/>
  <c r="AZ41" i="3"/>
  <c r="AV41" i="3"/>
  <c r="AR41" i="3"/>
  <c r="AX41" i="3"/>
  <c r="AW41" i="3"/>
  <c r="AP41" i="3"/>
  <c r="AY41" i="3"/>
  <c r="AQ41" i="3"/>
  <c r="AA40" i="3"/>
  <c r="Y40" i="3"/>
  <c r="Z40" i="3"/>
  <c r="AN43" i="3"/>
  <c r="AO42" i="3"/>
  <c r="AV40" i="3"/>
  <c r="AA39" i="3"/>
  <c r="AE39" i="3" s="1"/>
  <c r="AX38" i="3"/>
  <c r="AW38" i="3"/>
  <c r="K37" i="3"/>
  <c r="J37" i="3"/>
  <c r="I37" i="3"/>
  <c r="H29" i="4" l="1"/>
  <c r="I28" i="4"/>
  <c r="J28" i="4" s="1"/>
  <c r="AY38" i="3"/>
  <c r="AE40" i="3"/>
  <c r="AF40" i="3" s="1"/>
  <c r="AN44" i="3"/>
  <c r="AO43" i="3"/>
  <c r="Y41" i="3"/>
  <c r="Z41" i="3" s="1"/>
  <c r="AX39" i="3"/>
  <c r="AW39" i="3"/>
  <c r="AG39" i="3"/>
  <c r="AF39" i="3"/>
  <c r="X42" i="3"/>
  <c r="W43" i="3"/>
  <c r="I38" i="3"/>
  <c r="K38" i="3"/>
  <c r="J38" i="3"/>
  <c r="AW40" i="3"/>
  <c r="AX40" i="3"/>
  <c r="AX42" i="3"/>
  <c r="AP42" i="3"/>
  <c r="AY42" i="3"/>
  <c r="AW42" i="3"/>
  <c r="AQ42" i="3"/>
  <c r="AR42" i="3"/>
  <c r="AZ42" i="3"/>
  <c r="AV42" i="3"/>
  <c r="G40" i="3"/>
  <c r="H39" i="3"/>
  <c r="AH38" i="3"/>
  <c r="H30" i="4" l="1"/>
  <c r="I30" i="4" s="1"/>
  <c r="J30" i="4" s="1"/>
  <c r="I29" i="4"/>
  <c r="J29" i="4" s="1"/>
  <c r="AY39" i="3"/>
  <c r="AG40" i="3"/>
  <c r="AH40" i="3" s="1"/>
  <c r="AA41" i="3"/>
  <c r="G41" i="3"/>
  <c r="H40" i="3"/>
  <c r="Z42" i="3"/>
  <c r="Y42" i="3"/>
  <c r="AP43" i="3"/>
  <c r="AQ43" i="3"/>
  <c r="AY40" i="3"/>
  <c r="AN45" i="3"/>
  <c r="AO44" i="3"/>
  <c r="J39" i="3"/>
  <c r="I39" i="3"/>
  <c r="W44" i="3"/>
  <c r="X43" i="3"/>
  <c r="AH39" i="3"/>
  <c r="AI43" i="3" l="1"/>
  <c r="AE43" i="3"/>
  <c r="AA43" i="3"/>
  <c r="Y43" i="3"/>
  <c r="AH43" i="3"/>
  <c r="Z43" i="3"/>
  <c r="AF43" i="3"/>
  <c r="AG43" i="3"/>
  <c r="K39" i="3"/>
  <c r="AP44" i="3"/>
  <c r="AQ44" i="3" s="1"/>
  <c r="AE41" i="3"/>
  <c r="W45" i="3"/>
  <c r="X44" i="3"/>
  <c r="AN46" i="3"/>
  <c r="AO45" i="3"/>
  <c r="I40" i="3"/>
  <c r="J40" i="3" s="1"/>
  <c r="AA42" i="3"/>
  <c r="AE42" i="3" s="1"/>
  <c r="H41" i="3"/>
  <c r="G42" i="3"/>
  <c r="AR43" i="3"/>
  <c r="AV43" i="3" s="1"/>
  <c r="AG42" i="3" l="1"/>
  <c r="AF42" i="3"/>
  <c r="AR44" i="3"/>
  <c r="K40" i="3"/>
  <c r="AX43" i="3"/>
  <c r="AW43" i="3"/>
  <c r="AY43" i="3" s="1"/>
  <c r="AP45" i="3"/>
  <c r="AQ45" i="3" s="1"/>
  <c r="AG44" i="3"/>
  <c r="Y44" i="3"/>
  <c r="AE44" i="3"/>
  <c r="Z44" i="3"/>
  <c r="AI44" i="3"/>
  <c r="AF44" i="3"/>
  <c r="AA44" i="3"/>
  <c r="AH44" i="3"/>
  <c r="G43" i="3"/>
  <c r="H42" i="3"/>
  <c r="AO46" i="3"/>
  <c r="AN47" i="3"/>
  <c r="W46" i="3"/>
  <c r="X45" i="3"/>
  <c r="I41" i="3"/>
  <c r="J41" i="3" s="1"/>
  <c r="AG41" i="3"/>
  <c r="AF41" i="3"/>
  <c r="AH42" i="3" l="1"/>
  <c r="K41" i="3"/>
  <c r="AR45" i="3"/>
  <c r="Y45" i="3"/>
  <c r="Z45" i="3" s="1"/>
  <c r="I42" i="3"/>
  <c r="J42" i="3" s="1"/>
  <c r="W47" i="3"/>
  <c r="X46" i="3"/>
  <c r="G44" i="3"/>
  <c r="H43" i="3"/>
  <c r="AV44" i="3"/>
  <c r="AN48" i="3"/>
  <c r="AO47" i="3"/>
  <c r="AH41" i="3"/>
  <c r="AP46" i="3"/>
  <c r="AQ46" i="3" s="1"/>
  <c r="AR46" i="3" l="1"/>
  <c r="K42" i="3"/>
  <c r="AA45" i="3"/>
  <c r="Y46" i="3"/>
  <c r="AA46" i="3"/>
  <c r="Z46" i="3"/>
  <c r="AP47" i="3"/>
  <c r="AQ47" i="3"/>
  <c r="W48" i="3"/>
  <c r="X47" i="3"/>
  <c r="AV45" i="3"/>
  <c r="AO48" i="3"/>
  <c r="AN49" i="3"/>
  <c r="K43" i="3"/>
  <c r="I43" i="3"/>
  <c r="J43" i="3"/>
  <c r="AX44" i="3"/>
  <c r="AW44" i="3"/>
  <c r="H44" i="3"/>
  <c r="G45" i="3"/>
  <c r="AE46" i="3" l="1"/>
  <c r="AF46" i="3" s="1"/>
  <c r="AY44" i="3"/>
  <c r="AZ48" i="3"/>
  <c r="AV48" i="3"/>
  <c r="AR48" i="3"/>
  <c r="AP48" i="3"/>
  <c r="AW48" i="3"/>
  <c r="AY48" i="3"/>
  <c r="AX48" i="3"/>
  <c r="AQ48" i="3"/>
  <c r="Z47" i="3"/>
  <c r="Y47" i="3"/>
  <c r="W49" i="3"/>
  <c r="X48" i="3"/>
  <c r="G46" i="3"/>
  <c r="H45" i="3"/>
  <c r="AX45" i="3"/>
  <c r="AW45" i="3"/>
  <c r="AY45" i="3" s="1"/>
  <c r="K44" i="3"/>
  <c r="J44" i="3"/>
  <c r="I44" i="3"/>
  <c r="AN50" i="3"/>
  <c r="AO49" i="3"/>
  <c r="AR47" i="3"/>
  <c r="AV47" i="3" s="1"/>
  <c r="AE45" i="3"/>
  <c r="AV46" i="3"/>
  <c r="AG46" i="3" l="1"/>
  <c r="AX47" i="3"/>
  <c r="AW47" i="3"/>
  <c r="G47" i="3"/>
  <c r="H46" i="3"/>
  <c r="AX49" i="3"/>
  <c r="AP49" i="3"/>
  <c r="AV49" i="3"/>
  <c r="AQ49" i="3"/>
  <c r="AW49" i="3"/>
  <c r="AZ49" i="3"/>
  <c r="AR49" i="3"/>
  <c r="AY49" i="3"/>
  <c r="Y48" i="3"/>
  <c r="Z48" i="3"/>
  <c r="AH46" i="3"/>
  <c r="AX46" i="3"/>
  <c r="AW46" i="3"/>
  <c r="AF45" i="3"/>
  <c r="AG45" i="3"/>
  <c r="AN51" i="3"/>
  <c r="AO50" i="3"/>
  <c r="I45" i="3"/>
  <c r="J45" i="3"/>
  <c r="K45" i="3"/>
  <c r="X49" i="3"/>
  <c r="W50" i="3"/>
  <c r="AA47" i="3"/>
  <c r="AE47" i="3" s="1"/>
  <c r="AY47" i="3" l="1"/>
  <c r="AY46" i="3"/>
  <c r="AG47" i="3"/>
  <c r="AF47" i="3"/>
  <c r="AQ50" i="3"/>
  <c r="AP50" i="3"/>
  <c r="G48" i="3"/>
  <c r="H47" i="3"/>
  <c r="W51" i="3"/>
  <c r="X50" i="3"/>
  <c r="AN52" i="3"/>
  <c r="AO51" i="3"/>
  <c r="Y49" i="3"/>
  <c r="Z49" i="3"/>
  <c r="AH45" i="3"/>
  <c r="AA48" i="3"/>
  <c r="AE48" i="3" s="1"/>
  <c r="I46" i="3"/>
  <c r="J46" i="3"/>
  <c r="AH47" i="3" l="1"/>
  <c r="AG48" i="3"/>
  <c r="AF48" i="3"/>
  <c r="AH48" i="3" s="1"/>
  <c r="AG50" i="3"/>
  <c r="Y50" i="3"/>
  <c r="AI50" i="3"/>
  <c r="AF50" i="3"/>
  <c r="Z50" i="3"/>
  <c r="AA50" i="3"/>
  <c r="AH50" i="3"/>
  <c r="AE50" i="3"/>
  <c r="X51" i="3"/>
  <c r="W52" i="3"/>
  <c r="K46" i="3"/>
  <c r="AP51" i="3"/>
  <c r="AR51" i="3"/>
  <c r="AQ51" i="3"/>
  <c r="I47" i="3"/>
  <c r="J47" i="3" s="1"/>
  <c r="AR50" i="3"/>
  <c r="AV50" i="3" s="1"/>
  <c r="AA49" i="3"/>
  <c r="AE49" i="3" s="1"/>
  <c r="AN53" i="3"/>
  <c r="AO52" i="3"/>
  <c r="H48" i="3"/>
  <c r="G49" i="3"/>
  <c r="AV51" i="3" l="1"/>
  <c r="AW51" i="3" s="1"/>
  <c r="K47" i="3"/>
  <c r="AX50" i="3"/>
  <c r="AW50" i="3"/>
  <c r="AN54" i="3"/>
  <c r="AO53" i="3"/>
  <c r="AX51" i="3"/>
  <c r="AY51" i="3" s="1"/>
  <c r="AI51" i="3"/>
  <c r="AE51" i="3"/>
  <c r="AA51" i="3"/>
  <c r="Y51" i="3"/>
  <c r="AG51" i="3"/>
  <c r="Z51" i="3"/>
  <c r="AF51" i="3"/>
  <c r="AH51" i="3"/>
  <c r="G50" i="3"/>
  <c r="H49" i="3"/>
  <c r="AG49" i="3"/>
  <c r="AF49" i="3"/>
  <c r="J48" i="3"/>
  <c r="I48" i="3"/>
  <c r="AP52" i="3"/>
  <c r="AQ52" i="3" s="1"/>
  <c r="W53" i="3"/>
  <c r="X52" i="3"/>
  <c r="AH49" i="3" l="1"/>
  <c r="AY50" i="3"/>
  <c r="AR52" i="3"/>
  <c r="I49" i="3"/>
  <c r="K49" i="3"/>
  <c r="J49" i="3"/>
  <c r="AP53" i="3"/>
  <c r="AQ53" i="3"/>
  <c r="Y52" i="3"/>
  <c r="Z52" i="3" s="1"/>
  <c r="G51" i="3"/>
  <c r="H50" i="3"/>
  <c r="AO54" i="3"/>
  <c r="AN55" i="3"/>
  <c r="X53" i="3"/>
  <c r="W54" i="3"/>
  <c r="K48" i="3"/>
  <c r="AA52" i="3" l="1"/>
  <c r="W55" i="3"/>
  <c r="X54" i="3"/>
  <c r="I50" i="3"/>
  <c r="J50" i="3"/>
  <c r="Y53" i="3"/>
  <c r="Z53" i="3" s="1"/>
  <c r="G52" i="3"/>
  <c r="H51" i="3"/>
  <c r="AN56" i="3"/>
  <c r="AO55" i="3"/>
  <c r="AR53" i="3"/>
  <c r="AV53" i="3" s="1"/>
  <c r="AV52" i="3"/>
  <c r="AP54" i="3"/>
  <c r="AQ54" i="3" s="1"/>
  <c r="AA53" i="3" l="1"/>
  <c r="AR54" i="3"/>
  <c r="AW52" i="3"/>
  <c r="AX52" i="3"/>
  <c r="AN57" i="3"/>
  <c r="AO56" i="3"/>
  <c r="I51" i="3"/>
  <c r="J51" i="3"/>
  <c r="K51" i="3"/>
  <c r="Y54" i="3"/>
  <c r="Z54" i="3"/>
  <c r="AX53" i="3"/>
  <c r="AW53" i="3"/>
  <c r="H52" i="3"/>
  <c r="G53" i="3"/>
  <c r="K50" i="3"/>
  <c r="W56" i="3"/>
  <c r="X55" i="3"/>
  <c r="AX55" i="3"/>
  <c r="AP55" i="3"/>
  <c r="AZ55" i="3"/>
  <c r="AV55" i="3"/>
  <c r="AW55" i="3"/>
  <c r="AR55" i="3"/>
  <c r="AQ55" i="3"/>
  <c r="AY55" i="3"/>
  <c r="AE52" i="3"/>
  <c r="AY53" i="3" l="1"/>
  <c r="AA54" i="3"/>
  <c r="AE54" i="3" s="1"/>
  <c r="AN58" i="3"/>
  <c r="AO57" i="3"/>
  <c r="AV54" i="3"/>
  <c r="Y55" i="3"/>
  <c r="Z55" i="3"/>
  <c r="G54" i="3"/>
  <c r="H53" i="3"/>
  <c r="AY52" i="3"/>
  <c r="AF52" i="3"/>
  <c r="AG52" i="3"/>
  <c r="W57" i="3"/>
  <c r="X56" i="3"/>
  <c r="K52" i="3"/>
  <c r="J52" i="3"/>
  <c r="I52" i="3"/>
  <c r="AZ56" i="3"/>
  <c r="AV56" i="3"/>
  <c r="AR56" i="3"/>
  <c r="AP56" i="3"/>
  <c r="AY56" i="3"/>
  <c r="AQ56" i="3"/>
  <c r="AX56" i="3"/>
  <c r="AW56" i="3"/>
  <c r="AE53" i="3"/>
  <c r="AH52" i="3" l="1"/>
  <c r="AF54" i="3"/>
  <c r="AG54" i="3"/>
  <c r="H54" i="3"/>
  <c r="G55" i="3"/>
  <c r="AO58" i="3"/>
  <c r="AN59" i="3"/>
  <c r="Y56" i="3"/>
  <c r="Z56" i="3"/>
  <c r="AG53" i="3"/>
  <c r="AF53" i="3"/>
  <c r="X57" i="3"/>
  <c r="W58" i="3"/>
  <c r="I53" i="3"/>
  <c r="J53" i="3"/>
  <c r="AA55" i="3"/>
  <c r="AE55" i="3" s="1"/>
  <c r="AX54" i="3"/>
  <c r="AW54" i="3"/>
  <c r="AY54" i="3" s="1"/>
  <c r="AP57" i="3"/>
  <c r="AQ57" i="3" s="1"/>
  <c r="AH53" i="3" l="1"/>
  <c r="AH54" i="3"/>
  <c r="AR57" i="3"/>
  <c r="AG55" i="3"/>
  <c r="AF55" i="3"/>
  <c r="K53" i="3"/>
  <c r="AA56" i="3"/>
  <c r="AE56" i="3" s="1"/>
  <c r="G56" i="3"/>
  <c r="H55" i="3"/>
  <c r="W59" i="3"/>
  <c r="X58" i="3"/>
  <c r="I54" i="3"/>
  <c r="J54" i="3"/>
  <c r="AI57" i="3"/>
  <c r="AE57" i="3"/>
  <c r="AA57" i="3"/>
  <c r="AH57" i="3"/>
  <c r="Z57" i="3"/>
  <c r="Y57" i="3"/>
  <c r="AG57" i="3"/>
  <c r="AF57" i="3"/>
  <c r="AN60" i="3"/>
  <c r="AO59" i="3"/>
  <c r="AR58" i="3"/>
  <c r="AQ58" i="3"/>
  <c r="AP58" i="3"/>
  <c r="AH55" i="3" l="1"/>
  <c r="AG56" i="3"/>
  <c r="AF56" i="3"/>
  <c r="AN61" i="3"/>
  <c r="AO60" i="3"/>
  <c r="AV58" i="3"/>
  <c r="X59" i="3"/>
  <c r="W60" i="3"/>
  <c r="AP59" i="3"/>
  <c r="AQ59" i="3" s="1"/>
  <c r="G57" i="3"/>
  <c r="H56" i="3"/>
  <c r="K54" i="3"/>
  <c r="AG58" i="3"/>
  <c r="Y58" i="3"/>
  <c r="AI58" i="3"/>
  <c r="AE58" i="3"/>
  <c r="AF58" i="3"/>
  <c r="AH58" i="3"/>
  <c r="AA58" i="3"/>
  <c r="Z58" i="3"/>
  <c r="AV57" i="3"/>
  <c r="I55" i="3"/>
  <c r="J55" i="3" s="1"/>
  <c r="AH56" i="3" l="1"/>
  <c r="K55" i="3"/>
  <c r="AR59" i="3"/>
  <c r="W61" i="3"/>
  <c r="X60" i="3"/>
  <c r="AP60" i="3"/>
  <c r="AQ60" i="3" s="1"/>
  <c r="G58" i="3"/>
  <c r="H57" i="3"/>
  <c r="AW57" i="3"/>
  <c r="AX57" i="3"/>
  <c r="J56" i="3"/>
  <c r="I56" i="3"/>
  <c r="Y59" i="3"/>
  <c r="Z59" i="3" s="1"/>
  <c r="AN62" i="3"/>
  <c r="AO61" i="3"/>
  <c r="AW58" i="3"/>
  <c r="AX58" i="3"/>
  <c r="AA59" i="3" l="1"/>
  <c r="AR60" i="3"/>
  <c r="I57" i="3"/>
  <c r="K57" i="3"/>
  <c r="J57" i="3"/>
  <c r="W62" i="3"/>
  <c r="X61" i="3"/>
  <c r="AO62" i="3"/>
  <c r="AN63" i="3"/>
  <c r="K56" i="3"/>
  <c r="AY57" i="3"/>
  <c r="Y60" i="3"/>
  <c r="Z60" i="3" s="1"/>
  <c r="AY58" i="3"/>
  <c r="G59" i="3"/>
  <c r="H58" i="3"/>
  <c r="AV59" i="3"/>
  <c r="AP61" i="3"/>
  <c r="AQ61" i="3" s="1"/>
  <c r="AR61" i="3" l="1"/>
  <c r="AA60" i="3"/>
  <c r="G60" i="3"/>
  <c r="H59" i="3"/>
  <c r="W63" i="3"/>
  <c r="X62" i="3"/>
  <c r="AX59" i="3"/>
  <c r="AW59" i="3"/>
  <c r="K58" i="3"/>
  <c r="J58" i="3"/>
  <c r="I58" i="3"/>
  <c r="Z61" i="3"/>
  <c r="Y61" i="3"/>
  <c r="AV60" i="3"/>
  <c r="AN64" i="3"/>
  <c r="AO63" i="3"/>
  <c r="AZ62" i="3"/>
  <c r="AV62" i="3"/>
  <c r="AR62" i="3"/>
  <c r="AY62" i="3"/>
  <c r="AX62" i="3"/>
  <c r="AQ62" i="3"/>
  <c r="AP62" i="3"/>
  <c r="AW62" i="3"/>
  <c r="AE59" i="3"/>
  <c r="AX63" i="3" l="1"/>
  <c r="AP63" i="3"/>
  <c r="AZ63" i="3"/>
  <c r="AY63" i="3"/>
  <c r="AR63" i="3"/>
  <c r="AQ63" i="3"/>
  <c r="AW63" i="3"/>
  <c r="AV63" i="3"/>
  <c r="AW60" i="3"/>
  <c r="AX60" i="3"/>
  <c r="W64" i="3"/>
  <c r="X63" i="3"/>
  <c r="I59" i="3"/>
  <c r="K59" i="3"/>
  <c r="J59" i="3"/>
  <c r="AF59" i="3"/>
  <c r="AG59" i="3"/>
  <c r="AN65" i="3"/>
  <c r="AO64" i="3"/>
  <c r="AE60" i="3"/>
  <c r="H60" i="3"/>
  <c r="G61" i="3"/>
  <c r="AA61" i="3"/>
  <c r="AE61" i="3" s="1"/>
  <c r="AY59" i="3"/>
  <c r="Y62" i="3"/>
  <c r="Z62" i="3"/>
  <c r="AV61" i="3"/>
  <c r="AF61" i="3" l="1"/>
  <c r="AG61" i="3"/>
  <c r="AP64" i="3"/>
  <c r="AQ64" i="3"/>
  <c r="AF60" i="3"/>
  <c r="AG60" i="3"/>
  <c r="AN66" i="3"/>
  <c r="AO65" i="3"/>
  <c r="AY60" i="3"/>
  <c r="G62" i="3"/>
  <c r="H61" i="3"/>
  <c r="AA62" i="3"/>
  <c r="AE62" i="3" s="1"/>
  <c r="I60" i="3"/>
  <c r="J60" i="3"/>
  <c r="Y63" i="3"/>
  <c r="Z63" i="3" s="1"/>
  <c r="AX61" i="3"/>
  <c r="AW61" i="3"/>
  <c r="AH59" i="3"/>
  <c r="W65" i="3"/>
  <c r="X64" i="3"/>
  <c r="AY61" i="3" l="1"/>
  <c r="AH60" i="3"/>
  <c r="AH61" i="3"/>
  <c r="AF62" i="3"/>
  <c r="AG62" i="3"/>
  <c r="AA63" i="3"/>
  <c r="G63" i="3"/>
  <c r="H62" i="3"/>
  <c r="AR64" i="3"/>
  <c r="AV64" i="3" s="1"/>
  <c r="X65" i="3"/>
  <c r="W66" i="3"/>
  <c r="AN67" i="3"/>
  <c r="AO66" i="3"/>
  <c r="AG64" i="3"/>
  <c r="Y64" i="3"/>
  <c r="AH64" i="3"/>
  <c r="AI64" i="3"/>
  <c r="AA64" i="3"/>
  <c r="Z64" i="3"/>
  <c r="AF64" i="3"/>
  <c r="AE64" i="3"/>
  <c r="K60" i="3"/>
  <c r="I61" i="3"/>
  <c r="J61" i="3" s="1"/>
  <c r="AP65" i="3"/>
  <c r="AQ65" i="3" s="1"/>
  <c r="AR65" i="3" l="1"/>
  <c r="K61" i="3"/>
  <c r="AW64" i="3"/>
  <c r="AX64" i="3"/>
  <c r="AN68" i="3"/>
  <c r="AO67" i="3"/>
  <c r="K62" i="3"/>
  <c r="I62" i="3"/>
  <c r="J62" i="3"/>
  <c r="AQ66" i="3"/>
  <c r="AP66" i="3"/>
  <c r="AE63" i="3"/>
  <c r="W67" i="3"/>
  <c r="X66" i="3"/>
  <c r="G64" i="3"/>
  <c r="H63" i="3"/>
  <c r="AH62" i="3"/>
  <c r="AI65" i="3"/>
  <c r="AE65" i="3"/>
  <c r="AA65" i="3"/>
  <c r="AH65" i="3"/>
  <c r="AF65" i="3"/>
  <c r="Z65" i="3"/>
  <c r="Y65" i="3"/>
  <c r="AG65" i="3"/>
  <c r="I63" i="3" l="1"/>
  <c r="J63" i="3"/>
  <c r="AG63" i="3"/>
  <c r="AF63" i="3"/>
  <c r="AH63" i="3" s="1"/>
  <c r="H64" i="3"/>
  <c r="G65" i="3"/>
  <c r="Y66" i="3"/>
  <c r="Z66" i="3"/>
  <c r="W68" i="3"/>
  <c r="X67" i="3"/>
  <c r="AR66" i="3"/>
  <c r="AV66" i="3" s="1"/>
  <c r="AP67" i="3"/>
  <c r="AQ67" i="3"/>
  <c r="AN69" i="3"/>
  <c r="AO68" i="3"/>
  <c r="AY64" i="3"/>
  <c r="AV65" i="3"/>
  <c r="I64" i="3" l="1"/>
  <c r="J64" i="3" s="1"/>
  <c r="AR67" i="3"/>
  <c r="AA66" i="3"/>
  <c r="AE66" i="3" s="1"/>
  <c r="AW66" i="3"/>
  <c r="AX66" i="3"/>
  <c r="AX65" i="3"/>
  <c r="AW65" i="3"/>
  <c r="AP68" i="3"/>
  <c r="AQ68" i="3" s="1"/>
  <c r="AV67" i="3"/>
  <c r="Y67" i="3"/>
  <c r="Z67" i="3" s="1"/>
  <c r="G66" i="3"/>
  <c r="H65" i="3"/>
  <c r="AN70" i="3"/>
  <c r="AO69" i="3"/>
  <c r="W69" i="3"/>
  <c r="X68" i="3"/>
  <c r="K63" i="3"/>
  <c r="AY65" i="3" l="1"/>
  <c r="AA67" i="3"/>
  <c r="AF66" i="3"/>
  <c r="AG66" i="3"/>
  <c r="K64" i="3"/>
  <c r="AR68" i="3"/>
  <c r="AX69" i="3"/>
  <c r="AP69" i="3"/>
  <c r="AY69" i="3"/>
  <c r="AV69" i="3"/>
  <c r="AQ69" i="3"/>
  <c r="AZ69" i="3"/>
  <c r="AW69" i="3"/>
  <c r="AR69" i="3"/>
  <c r="I65" i="3"/>
  <c r="K65" i="3"/>
  <c r="J65" i="3"/>
  <c r="AY66" i="3"/>
  <c r="Y68" i="3"/>
  <c r="Z68" i="3"/>
  <c r="AO70" i="3"/>
  <c r="AN71" i="3"/>
  <c r="AX67" i="3"/>
  <c r="AW67" i="3"/>
  <c r="X69" i="3"/>
  <c r="W70" i="3"/>
  <c r="G67" i="3"/>
  <c r="H66" i="3"/>
  <c r="AH66" i="3" l="1"/>
  <c r="AY67" i="3"/>
  <c r="AE68" i="3"/>
  <c r="K66" i="3"/>
  <c r="J66" i="3"/>
  <c r="I66" i="3"/>
  <c r="W71" i="3"/>
  <c r="X70" i="3"/>
  <c r="AN72" i="3"/>
  <c r="AO71" i="3"/>
  <c r="AA68" i="3"/>
  <c r="AV68" i="3"/>
  <c r="Y69" i="3"/>
  <c r="Z69" i="3" s="1"/>
  <c r="AZ70" i="3"/>
  <c r="AV70" i="3"/>
  <c r="AR70" i="3"/>
  <c r="AY70" i="3"/>
  <c r="AW70" i="3"/>
  <c r="AP70" i="3"/>
  <c r="AQ70" i="3"/>
  <c r="AX70" i="3"/>
  <c r="AE67" i="3"/>
  <c r="G68" i="3"/>
  <c r="H67" i="3"/>
  <c r="AA69" i="3" l="1"/>
  <c r="H68" i="3"/>
  <c r="G69" i="3"/>
  <c r="AN73" i="3"/>
  <c r="AO72" i="3"/>
  <c r="AF68" i="3"/>
  <c r="AG68" i="3"/>
  <c r="AX68" i="3"/>
  <c r="AW68" i="3"/>
  <c r="Y70" i="3"/>
  <c r="Z70" i="3" s="1"/>
  <c r="W72" i="3"/>
  <c r="X71" i="3"/>
  <c r="I67" i="3"/>
  <c r="J67" i="3"/>
  <c r="AG67" i="3"/>
  <c r="AF67" i="3"/>
  <c r="AP71" i="3"/>
  <c r="AQ71" i="3" s="1"/>
  <c r="AR71" i="3" l="1"/>
  <c r="AA70" i="3"/>
  <c r="AN74" i="3"/>
  <c r="AO73" i="3"/>
  <c r="AE69" i="3"/>
  <c r="K67" i="3"/>
  <c r="G70" i="3"/>
  <c r="H69" i="3"/>
  <c r="AI71" i="3"/>
  <c r="AE71" i="3"/>
  <c r="AA71" i="3"/>
  <c r="AG71" i="3"/>
  <c r="AF71" i="3"/>
  <c r="Y71" i="3"/>
  <c r="Z71" i="3"/>
  <c r="AH71" i="3"/>
  <c r="AH68" i="3"/>
  <c r="I68" i="3"/>
  <c r="J68" i="3" s="1"/>
  <c r="AH67" i="3"/>
  <c r="W73" i="3"/>
  <c r="X72" i="3"/>
  <c r="AY68" i="3"/>
  <c r="AR72" i="3"/>
  <c r="AP72" i="3"/>
  <c r="AQ72" i="3"/>
  <c r="K68" i="3" l="1"/>
  <c r="AG72" i="3"/>
  <c r="Y72" i="3"/>
  <c r="AH72" i="3"/>
  <c r="AF72" i="3"/>
  <c r="Z72" i="3"/>
  <c r="AE72" i="3"/>
  <c r="AA72" i="3"/>
  <c r="AI72" i="3"/>
  <c r="H70" i="3"/>
  <c r="G71" i="3"/>
  <c r="AF69" i="3"/>
  <c r="AG69" i="3"/>
  <c r="AV71" i="3"/>
  <c r="AV72" i="3"/>
  <c r="X73" i="3"/>
  <c r="W74" i="3"/>
  <c r="AP73" i="3"/>
  <c r="AQ73" i="3"/>
  <c r="AE70" i="3"/>
  <c r="I69" i="3"/>
  <c r="J69" i="3"/>
  <c r="AN75" i="3"/>
  <c r="AO74" i="3"/>
  <c r="I70" i="3" l="1"/>
  <c r="J70" i="3" s="1"/>
  <c r="AF70" i="3"/>
  <c r="AG70" i="3"/>
  <c r="AW72" i="3"/>
  <c r="AY72" i="3" s="1"/>
  <c r="AX72" i="3"/>
  <c r="AR74" i="3"/>
  <c r="AQ74" i="3"/>
  <c r="AV74" i="3" s="1"/>
  <c r="AP74" i="3"/>
  <c r="AX71" i="3"/>
  <c r="AW71" i="3"/>
  <c r="AH69" i="3"/>
  <c r="Y73" i="3"/>
  <c r="Z73" i="3" s="1"/>
  <c r="AR73" i="3"/>
  <c r="AV73" i="3" s="1"/>
  <c r="AN76" i="3"/>
  <c r="AO75" i="3"/>
  <c r="K69" i="3"/>
  <c r="W75" i="3"/>
  <c r="X74" i="3"/>
  <c r="G72" i="3"/>
  <c r="H71" i="3"/>
  <c r="AW73" i="3" l="1"/>
  <c r="AX73" i="3"/>
  <c r="AW74" i="3"/>
  <c r="AX74" i="3"/>
  <c r="AA73" i="3"/>
  <c r="K70" i="3"/>
  <c r="G73" i="3"/>
  <c r="H72" i="3"/>
  <c r="Y74" i="3"/>
  <c r="Z74" i="3"/>
  <c r="AP75" i="3"/>
  <c r="AQ75" i="3"/>
  <c r="W76" i="3"/>
  <c r="X75" i="3"/>
  <c r="AN77" i="3"/>
  <c r="AO76" i="3"/>
  <c r="AY71" i="3"/>
  <c r="AH70" i="3"/>
  <c r="I71" i="3"/>
  <c r="J71" i="3"/>
  <c r="AY74" i="3" l="1"/>
  <c r="G74" i="3"/>
  <c r="H73" i="3"/>
  <c r="AZ76" i="3"/>
  <c r="AV76" i="3"/>
  <c r="AR76" i="3"/>
  <c r="AX76" i="3"/>
  <c r="AY76" i="3"/>
  <c r="AW76" i="3"/>
  <c r="AQ76" i="3"/>
  <c r="AP76" i="3"/>
  <c r="AR75" i="3"/>
  <c r="AV75" i="3" s="1"/>
  <c r="AA74" i="3"/>
  <c r="AE74" i="3" s="1"/>
  <c r="K72" i="3"/>
  <c r="J72" i="3"/>
  <c r="I72" i="3"/>
  <c r="AN78" i="3"/>
  <c r="AO77" i="3"/>
  <c r="K71" i="3"/>
  <c r="Y75" i="3"/>
  <c r="Z75" i="3" s="1"/>
  <c r="W77" i="3"/>
  <c r="X76" i="3"/>
  <c r="AE73" i="3"/>
  <c r="AY73" i="3"/>
  <c r="AA75" i="3" l="1"/>
  <c r="AX75" i="3"/>
  <c r="AW75" i="3"/>
  <c r="AF74" i="3"/>
  <c r="AG74" i="3"/>
  <c r="AF73" i="3"/>
  <c r="AG73" i="3"/>
  <c r="G75" i="3"/>
  <c r="H74" i="3"/>
  <c r="Y76" i="3"/>
  <c r="Z76" i="3" s="1"/>
  <c r="W78" i="3"/>
  <c r="X77" i="3"/>
  <c r="AX77" i="3"/>
  <c r="AP77" i="3"/>
  <c r="AY77" i="3"/>
  <c r="AZ77" i="3"/>
  <c r="AQ77" i="3"/>
  <c r="AV77" i="3"/>
  <c r="AR77" i="3"/>
  <c r="AW77" i="3"/>
  <c r="AO78" i="3"/>
  <c r="AN79" i="3"/>
  <c r="I73" i="3"/>
  <c r="K73" i="3"/>
  <c r="J73" i="3"/>
  <c r="AA76" i="3" l="1"/>
  <c r="AP78" i="3"/>
  <c r="AQ78" i="3" s="1"/>
  <c r="AN80" i="3"/>
  <c r="AO79" i="3"/>
  <c r="W79" i="3"/>
  <c r="X78" i="3"/>
  <c r="I74" i="3"/>
  <c r="J74" i="3" s="1"/>
  <c r="AY75" i="3"/>
  <c r="G76" i="3"/>
  <c r="H75" i="3"/>
  <c r="Z77" i="3"/>
  <c r="Y77" i="3"/>
  <c r="AH73" i="3"/>
  <c r="AH74" i="3"/>
  <c r="AE75" i="3"/>
  <c r="K74" i="3" l="1"/>
  <c r="AR78" i="3"/>
  <c r="AA77" i="3"/>
  <c r="AE77" i="3" s="1"/>
  <c r="I75" i="3"/>
  <c r="J75" i="3"/>
  <c r="AO80" i="3"/>
  <c r="AN81" i="3"/>
  <c r="W80" i="3"/>
  <c r="X79" i="3"/>
  <c r="H76" i="3"/>
  <c r="G77" i="3"/>
  <c r="AG78" i="3"/>
  <c r="Y78" i="3"/>
  <c r="AF78" i="3"/>
  <c r="AA78" i="3"/>
  <c r="AI78" i="3"/>
  <c r="Z78" i="3"/>
  <c r="AH78" i="3"/>
  <c r="AE78" i="3"/>
  <c r="AG75" i="3"/>
  <c r="AF75" i="3"/>
  <c r="AP79" i="3"/>
  <c r="AQ79" i="3"/>
  <c r="AE76" i="3"/>
  <c r="AH75" i="3" l="1"/>
  <c r="AF77" i="3"/>
  <c r="AG77" i="3"/>
  <c r="AV78" i="3"/>
  <c r="AG76" i="3"/>
  <c r="AF76" i="3"/>
  <c r="AR79" i="3"/>
  <c r="AV79" i="3" s="1"/>
  <c r="AI79" i="3"/>
  <c r="AE79" i="3"/>
  <c r="AA79" i="3"/>
  <c r="AG79" i="3"/>
  <c r="AF79" i="3"/>
  <c r="Y79" i="3"/>
  <c r="AH79" i="3"/>
  <c r="Z79" i="3"/>
  <c r="I76" i="3"/>
  <c r="J76" i="3" s="1"/>
  <c r="AN82" i="3"/>
  <c r="AO81" i="3"/>
  <c r="G78" i="3"/>
  <c r="H77" i="3"/>
  <c r="W81" i="3"/>
  <c r="X80" i="3"/>
  <c r="AP80" i="3"/>
  <c r="AQ80" i="3"/>
  <c r="K75" i="3"/>
  <c r="AX79" i="3" l="1"/>
  <c r="AW79" i="3"/>
  <c r="AY79" i="3" s="1"/>
  <c r="K76" i="3"/>
  <c r="I77" i="3"/>
  <c r="J77" i="3"/>
  <c r="AO82" i="3"/>
  <c r="AN83" i="3"/>
  <c r="AW78" i="3"/>
  <c r="AX78" i="3"/>
  <c r="G79" i="3"/>
  <c r="H78" i="3"/>
  <c r="AR80" i="3"/>
  <c r="AV80" i="3" s="1"/>
  <c r="Y80" i="3"/>
  <c r="Z80" i="3"/>
  <c r="AH76" i="3"/>
  <c r="X81" i="3"/>
  <c r="W82" i="3"/>
  <c r="AP81" i="3"/>
  <c r="AQ81" i="3" s="1"/>
  <c r="AH77" i="3"/>
  <c r="AY78" i="3" l="1"/>
  <c r="AR81" i="3"/>
  <c r="AW80" i="3"/>
  <c r="AY80" i="3" s="1"/>
  <c r="AX80" i="3"/>
  <c r="G80" i="3"/>
  <c r="H79" i="3"/>
  <c r="Y81" i="3"/>
  <c r="Z81" i="3" s="1"/>
  <c r="K77" i="3"/>
  <c r="AQ82" i="3"/>
  <c r="AP82" i="3"/>
  <c r="W83" i="3"/>
  <c r="X82" i="3"/>
  <c r="AA80" i="3"/>
  <c r="AE80" i="3" s="1"/>
  <c r="I78" i="3"/>
  <c r="J78" i="3" s="1"/>
  <c r="AN84" i="3"/>
  <c r="AO83" i="3"/>
  <c r="AA81" i="3" l="1"/>
  <c r="AG80" i="3"/>
  <c r="AF80" i="3"/>
  <c r="K78" i="3"/>
  <c r="I79" i="3"/>
  <c r="J79" i="3"/>
  <c r="K79" i="3"/>
  <c r="H80" i="3"/>
  <c r="G81" i="3"/>
  <c r="AX83" i="3"/>
  <c r="AP83" i="3"/>
  <c r="AW83" i="3"/>
  <c r="AR83" i="3"/>
  <c r="AY83" i="3"/>
  <c r="AQ83" i="3"/>
  <c r="AV83" i="3"/>
  <c r="AZ83" i="3"/>
  <c r="Y82" i="3"/>
  <c r="Z82" i="3" s="1"/>
  <c r="AV81" i="3"/>
  <c r="AN85" i="3"/>
  <c r="AO84" i="3"/>
  <c r="X83" i="3"/>
  <c r="W84" i="3"/>
  <c r="AR82" i="3"/>
  <c r="AV82" i="3" s="1"/>
  <c r="AA82" i="3" l="1"/>
  <c r="AX82" i="3"/>
  <c r="AW82" i="3"/>
  <c r="AN86" i="3"/>
  <c r="AO85" i="3"/>
  <c r="AH80" i="3"/>
  <c r="G82" i="3"/>
  <c r="H81" i="3"/>
  <c r="Y83" i="3"/>
  <c r="Z83" i="3"/>
  <c r="K80" i="3"/>
  <c r="J80" i="3"/>
  <c r="I80" i="3"/>
  <c r="W85" i="3"/>
  <c r="X84" i="3"/>
  <c r="AZ84" i="3"/>
  <c r="AV84" i="3"/>
  <c r="AR84" i="3"/>
  <c r="AX84" i="3"/>
  <c r="AY84" i="3"/>
  <c r="AQ84" i="3"/>
  <c r="AP84" i="3"/>
  <c r="AW84" i="3"/>
  <c r="AX81" i="3"/>
  <c r="AW81" i="3"/>
  <c r="AE81" i="3"/>
  <c r="AY81" i="3" l="1"/>
  <c r="AG81" i="3"/>
  <c r="AF81" i="3"/>
  <c r="AP85" i="3"/>
  <c r="AQ85" i="3"/>
  <c r="Y84" i="3"/>
  <c r="Z84" i="3" s="1"/>
  <c r="W86" i="3"/>
  <c r="X85" i="3"/>
  <c r="AA83" i="3"/>
  <c r="AE83" i="3" s="1"/>
  <c r="G83" i="3"/>
  <c r="H82" i="3"/>
  <c r="AY82" i="3"/>
  <c r="I81" i="3"/>
  <c r="J81" i="3"/>
  <c r="AO86" i="3"/>
  <c r="AN87" i="3"/>
  <c r="AE82" i="3"/>
  <c r="AH81" i="3" l="1"/>
  <c r="AA84" i="3"/>
  <c r="AF83" i="3"/>
  <c r="AG83" i="3"/>
  <c r="AN88" i="3"/>
  <c r="AO87" i="3"/>
  <c r="K81" i="3"/>
  <c r="AR85" i="3"/>
  <c r="AV85" i="3" s="1"/>
  <c r="I82" i="3"/>
  <c r="J82" i="3" s="1"/>
  <c r="AI85" i="3"/>
  <c r="AE85" i="3"/>
  <c r="AA85" i="3"/>
  <c r="AF85" i="3"/>
  <c r="Z85" i="3"/>
  <c r="AH85" i="3"/>
  <c r="Y85" i="3"/>
  <c r="AG85" i="3"/>
  <c r="AG82" i="3"/>
  <c r="AF82" i="3"/>
  <c r="AQ86" i="3"/>
  <c r="AP86" i="3"/>
  <c r="G84" i="3"/>
  <c r="H83" i="3"/>
  <c r="W87" i="3"/>
  <c r="X86" i="3"/>
  <c r="AH83" i="3" l="1"/>
  <c r="AH82" i="3"/>
  <c r="AW85" i="3"/>
  <c r="AX85" i="3"/>
  <c r="K82" i="3"/>
  <c r="I83" i="3"/>
  <c r="J83" i="3"/>
  <c r="H84" i="3"/>
  <c r="G85" i="3"/>
  <c r="AR86" i="3"/>
  <c r="AV86" i="3" s="1"/>
  <c r="W88" i="3"/>
  <c r="X87" i="3"/>
  <c r="AN89" i="3"/>
  <c r="AO88" i="3"/>
  <c r="AG86" i="3"/>
  <c r="Y86" i="3"/>
  <c r="AF86" i="3"/>
  <c r="AA86" i="3"/>
  <c r="AI86" i="3"/>
  <c r="AE86" i="3"/>
  <c r="AH86" i="3"/>
  <c r="Z86" i="3"/>
  <c r="AP87" i="3"/>
  <c r="AR87" i="3"/>
  <c r="AQ87" i="3"/>
  <c r="AE84" i="3"/>
  <c r="AV87" i="3" l="1"/>
  <c r="AW87" i="3" s="1"/>
  <c r="AY85" i="3"/>
  <c r="AX87" i="3"/>
  <c r="AX86" i="3"/>
  <c r="AW86" i="3"/>
  <c r="Y87" i="3"/>
  <c r="Z87" i="3" s="1"/>
  <c r="I84" i="3"/>
  <c r="J84" i="3" s="1"/>
  <c r="AP88" i="3"/>
  <c r="AQ88" i="3"/>
  <c r="AN90" i="3"/>
  <c r="AO89" i="3"/>
  <c r="G86" i="3"/>
  <c r="H85" i="3"/>
  <c r="AG84" i="3"/>
  <c r="AF84" i="3"/>
  <c r="W89" i="3"/>
  <c r="X88" i="3"/>
  <c r="K83" i="3"/>
  <c r="AH84" i="3" l="1"/>
  <c r="AY87" i="3"/>
  <c r="K84" i="3"/>
  <c r="AA87" i="3"/>
  <c r="X89" i="3"/>
  <c r="W90" i="3"/>
  <c r="G87" i="3"/>
  <c r="H86" i="3"/>
  <c r="I85" i="3"/>
  <c r="K85" i="3"/>
  <c r="J85" i="3"/>
  <c r="AP89" i="3"/>
  <c r="AQ89" i="3" s="1"/>
  <c r="AR88" i="3"/>
  <c r="AV88" i="3" s="1"/>
  <c r="Y88" i="3"/>
  <c r="Z88" i="3" s="1"/>
  <c r="AO90" i="3"/>
  <c r="AN91" i="3"/>
  <c r="AY86" i="3"/>
  <c r="AR89" i="3" l="1"/>
  <c r="AA88" i="3"/>
  <c r="AX88" i="3"/>
  <c r="AW88" i="3"/>
  <c r="AY88" i="3" s="1"/>
  <c r="AN92" i="3"/>
  <c r="AO91" i="3"/>
  <c r="Y89" i="3"/>
  <c r="Z89" i="3" s="1"/>
  <c r="K86" i="3"/>
  <c r="I86" i="3"/>
  <c r="J86" i="3"/>
  <c r="W91" i="3"/>
  <c r="X90" i="3"/>
  <c r="AE87" i="3"/>
  <c r="AZ90" i="3"/>
  <c r="AV90" i="3"/>
  <c r="AR90" i="3"/>
  <c r="AW90" i="3"/>
  <c r="AQ90" i="3"/>
  <c r="AP90" i="3"/>
  <c r="AY90" i="3"/>
  <c r="AX90" i="3"/>
  <c r="G88" i="3"/>
  <c r="H87" i="3"/>
  <c r="AA89" i="3" l="1"/>
  <c r="I87" i="3"/>
  <c r="J87" i="3"/>
  <c r="K87" i="3"/>
  <c r="AG87" i="3"/>
  <c r="AF87" i="3"/>
  <c r="X91" i="3"/>
  <c r="W92" i="3"/>
  <c r="AE88" i="3"/>
  <c r="AX91" i="3"/>
  <c r="AP91" i="3"/>
  <c r="AW91" i="3"/>
  <c r="AR91" i="3"/>
  <c r="AV91" i="3"/>
  <c r="AZ91" i="3"/>
  <c r="AQ91" i="3"/>
  <c r="AY91" i="3"/>
  <c r="G89" i="3"/>
  <c r="H88" i="3"/>
  <c r="Y90" i="3"/>
  <c r="Z90" i="3"/>
  <c r="AA90" i="3"/>
  <c r="AN93" i="3"/>
  <c r="AO92" i="3"/>
  <c r="AV89" i="3"/>
  <c r="AE90" i="3" l="1"/>
  <c r="AG90" i="3" s="1"/>
  <c r="AF90" i="3"/>
  <c r="AG88" i="3"/>
  <c r="AF88" i="3"/>
  <c r="AX89" i="3"/>
  <c r="AW89" i="3"/>
  <c r="W93" i="3"/>
  <c r="X92" i="3"/>
  <c r="G90" i="3"/>
  <c r="H89" i="3"/>
  <c r="Y91" i="3"/>
  <c r="Z91" i="3" s="1"/>
  <c r="I88" i="3"/>
  <c r="J88" i="3" s="1"/>
  <c r="AP92" i="3"/>
  <c r="AQ92" i="3" s="1"/>
  <c r="AN94" i="3"/>
  <c r="AO93" i="3"/>
  <c r="AH87" i="3"/>
  <c r="AE89" i="3"/>
  <c r="AH90" i="3" l="1"/>
  <c r="AY89" i="3"/>
  <c r="AA91" i="3"/>
  <c r="K88" i="3"/>
  <c r="AR92" i="3"/>
  <c r="AO94" i="3"/>
  <c r="AN95" i="3"/>
  <c r="AF89" i="3"/>
  <c r="AG89" i="3"/>
  <c r="AG92" i="3"/>
  <c r="Y92" i="3"/>
  <c r="AE92" i="3"/>
  <c r="Z92" i="3"/>
  <c r="AF92" i="3"/>
  <c r="AI92" i="3"/>
  <c r="AA92" i="3"/>
  <c r="AH92" i="3"/>
  <c r="AH88" i="3"/>
  <c r="AP93" i="3"/>
  <c r="AQ93" i="3" s="1"/>
  <c r="W94" i="3"/>
  <c r="X93" i="3"/>
  <c r="I89" i="3"/>
  <c r="J89" i="3" s="1"/>
  <c r="G91" i="3"/>
  <c r="H90" i="3"/>
  <c r="K89" i="3" l="1"/>
  <c r="AR93" i="3"/>
  <c r="AI93" i="3"/>
  <c r="AE93" i="3"/>
  <c r="AA93" i="3"/>
  <c r="AF93" i="3"/>
  <c r="Z93" i="3"/>
  <c r="AG93" i="3"/>
  <c r="Y93" i="3"/>
  <c r="AH93" i="3"/>
  <c r="G92" i="3"/>
  <c r="H91" i="3"/>
  <c r="AN96" i="3"/>
  <c r="AO95" i="3"/>
  <c r="J90" i="3"/>
  <c r="I90" i="3"/>
  <c r="AP94" i="3"/>
  <c r="AQ94" i="3" s="1"/>
  <c r="W95" i="3"/>
  <c r="X94" i="3"/>
  <c r="AH89" i="3"/>
  <c r="AV92" i="3"/>
  <c r="AE91" i="3"/>
  <c r="AR94" i="3" l="1"/>
  <c r="W96" i="3"/>
  <c r="X95" i="3"/>
  <c r="AV93" i="3"/>
  <c r="AF91" i="3"/>
  <c r="AG91" i="3"/>
  <c r="AW92" i="3"/>
  <c r="AX92" i="3"/>
  <c r="Y94" i="3"/>
  <c r="AA94" i="3"/>
  <c r="Z94" i="3"/>
  <c r="AP95" i="3"/>
  <c r="AQ95" i="3"/>
  <c r="I91" i="3"/>
  <c r="J91" i="3"/>
  <c r="K90" i="3"/>
  <c r="AO96" i="3"/>
  <c r="AN97" i="3"/>
  <c r="H92" i="3"/>
  <c r="G93" i="3"/>
  <c r="AY92" i="3" l="1"/>
  <c r="AE94" i="3"/>
  <c r="AF94" i="3" s="1"/>
  <c r="AG94" i="3"/>
  <c r="G94" i="3"/>
  <c r="H93" i="3"/>
  <c r="K91" i="3"/>
  <c r="AR95" i="3"/>
  <c r="AV95" i="3" s="1"/>
  <c r="AX93" i="3"/>
  <c r="AW93" i="3"/>
  <c r="W97" i="3"/>
  <c r="X96" i="3"/>
  <c r="I92" i="3"/>
  <c r="J92" i="3"/>
  <c r="AN98" i="3"/>
  <c r="AO97" i="3"/>
  <c r="AR96" i="3"/>
  <c r="AV96" i="3" s="1"/>
  <c r="AP96" i="3"/>
  <c r="AQ96" i="3"/>
  <c r="AH91" i="3"/>
  <c r="Y95" i="3"/>
  <c r="Z95" i="3" s="1"/>
  <c r="AV94" i="3"/>
  <c r="AY93" i="3" l="1"/>
  <c r="AW96" i="3"/>
  <c r="AX96" i="3"/>
  <c r="AY96" i="3" s="1"/>
  <c r="AW95" i="3"/>
  <c r="AY95" i="3" s="1"/>
  <c r="AX95" i="3"/>
  <c r="AA95" i="3"/>
  <c r="Y96" i="3"/>
  <c r="Z96" i="3" s="1"/>
  <c r="I93" i="3"/>
  <c r="J93" i="3"/>
  <c r="K93" i="3"/>
  <c r="AW94" i="3"/>
  <c r="AX94" i="3"/>
  <c r="AX97" i="3"/>
  <c r="AP97" i="3"/>
  <c r="AV97" i="3"/>
  <c r="AQ97" i="3"/>
  <c r="AZ97" i="3"/>
  <c r="AY97" i="3"/>
  <c r="AW97" i="3"/>
  <c r="AR97" i="3"/>
  <c r="K92" i="3"/>
  <c r="AH94" i="3"/>
  <c r="AN99" i="3"/>
  <c r="AO98" i="3"/>
  <c r="X97" i="3"/>
  <c r="W98" i="3"/>
  <c r="G95" i="3"/>
  <c r="H94" i="3"/>
  <c r="AY94" i="3" l="1"/>
  <c r="AA96" i="3"/>
  <c r="W99" i="3"/>
  <c r="X98" i="3"/>
  <c r="AN100" i="3"/>
  <c r="AO99" i="3"/>
  <c r="K94" i="3"/>
  <c r="I94" i="3"/>
  <c r="J94" i="3"/>
  <c r="G96" i="3"/>
  <c r="H95" i="3"/>
  <c r="AZ98" i="3"/>
  <c r="AV98" i="3"/>
  <c r="AR98" i="3"/>
  <c r="AW98" i="3"/>
  <c r="AQ98" i="3"/>
  <c r="AY98" i="3"/>
  <c r="AP98" i="3"/>
  <c r="AX98" i="3"/>
  <c r="AE95" i="3"/>
  <c r="Y97" i="3"/>
  <c r="Z97" i="3" s="1"/>
  <c r="AA97" i="3" l="1"/>
  <c r="Y98" i="3"/>
  <c r="AA98" i="3"/>
  <c r="Z98" i="3"/>
  <c r="W100" i="3"/>
  <c r="X99" i="3"/>
  <c r="AF95" i="3"/>
  <c r="AG95" i="3"/>
  <c r="H96" i="3"/>
  <c r="G97" i="3"/>
  <c r="AP99" i="3"/>
  <c r="AQ99" i="3"/>
  <c r="I95" i="3"/>
  <c r="J95" i="3"/>
  <c r="AN101" i="3"/>
  <c r="AO100" i="3"/>
  <c r="AE96" i="3"/>
  <c r="AE98" i="3" l="1"/>
  <c r="AF98" i="3" s="1"/>
  <c r="AH95" i="3"/>
  <c r="AG98" i="3"/>
  <c r="AN102" i="3"/>
  <c r="AO101" i="3"/>
  <c r="I96" i="3"/>
  <c r="J96" i="3" s="1"/>
  <c r="W101" i="3"/>
  <c r="X100" i="3"/>
  <c r="AG96" i="3"/>
  <c r="AF96" i="3"/>
  <c r="AR99" i="3"/>
  <c r="AV99" i="3" s="1"/>
  <c r="AP100" i="3"/>
  <c r="AQ100" i="3" s="1"/>
  <c r="K95" i="3"/>
  <c r="G98" i="3"/>
  <c r="H97" i="3"/>
  <c r="AI99" i="3"/>
  <c r="AE99" i="3"/>
  <c r="AA99" i="3"/>
  <c r="Y99" i="3"/>
  <c r="AH99" i="3"/>
  <c r="Z99" i="3"/>
  <c r="AF99" i="3"/>
  <c r="AG99" i="3"/>
  <c r="AE97" i="3"/>
  <c r="AW99" i="3" l="1"/>
  <c r="AX99" i="3"/>
  <c r="K96" i="3"/>
  <c r="AR100" i="3"/>
  <c r="AG100" i="3"/>
  <c r="Y100" i="3"/>
  <c r="AE100" i="3"/>
  <c r="Z100" i="3"/>
  <c r="AF100" i="3"/>
  <c r="AA100" i="3"/>
  <c r="AI100" i="3"/>
  <c r="AH100" i="3"/>
  <c r="X101" i="3"/>
  <c r="W102" i="3"/>
  <c r="AP101" i="3"/>
  <c r="AQ101" i="3"/>
  <c r="AG97" i="3"/>
  <c r="AF97" i="3"/>
  <c r="I97" i="3"/>
  <c r="K97" i="3"/>
  <c r="J97" i="3"/>
  <c r="G99" i="3"/>
  <c r="H98" i="3"/>
  <c r="AH96" i="3"/>
  <c r="AO102" i="3"/>
  <c r="AN103" i="3"/>
  <c r="AH98" i="3"/>
  <c r="AH97" i="3" l="1"/>
  <c r="AN104" i="3"/>
  <c r="AO103" i="3"/>
  <c r="AP102" i="3"/>
  <c r="AQ102" i="3"/>
  <c r="AR101" i="3"/>
  <c r="AV101" i="3" s="1"/>
  <c r="W103" i="3"/>
  <c r="X102" i="3"/>
  <c r="AV100" i="3"/>
  <c r="G100" i="3"/>
  <c r="H99" i="3"/>
  <c r="Y101" i="3"/>
  <c r="Z101" i="3" s="1"/>
  <c r="I98" i="3"/>
  <c r="J98" i="3"/>
  <c r="AY99" i="3"/>
  <c r="AW101" i="3" l="1"/>
  <c r="AX101" i="3"/>
  <c r="AA101" i="3"/>
  <c r="AP103" i="3"/>
  <c r="AQ103" i="3" s="1"/>
  <c r="AR102" i="3"/>
  <c r="AN105" i="3"/>
  <c r="AO104" i="3"/>
  <c r="H100" i="3"/>
  <c r="G101" i="3"/>
  <c r="AV102" i="3"/>
  <c r="AX100" i="3"/>
  <c r="AW100" i="3"/>
  <c r="W104" i="3"/>
  <c r="X103" i="3"/>
  <c r="K98" i="3"/>
  <c r="I99" i="3"/>
  <c r="J99" i="3" s="1"/>
  <c r="Y102" i="3"/>
  <c r="Z102" i="3"/>
  <c r="AY101" i="3" l="1"/>
  <c r="AR103" i="3"/>
  <c r="K99" i="3"/>
  <c r="W105" i="3"/>
  <c r="X104" i="3"/>
  <c r="AA102" i="3"/>
  <c r="AE102" i="3" s="1"/>
  <c r="AY100" i="3"/>
  <c r="G102" i="3"/>
  <c r="H101" i="3"/>
  <c r="AE101" i="3"/>
  <c r="K100" i="3"/>
  <c r="J100" i="3"/>
  <c r="I100" i="3"/>
  <c r="Y103" i="3"/>
  <c r="Z103" i="3"/>
  <c r="AZ104" i="3"/>
  <c r="AV104" i="3"/>
  <c r="AR104" i="3"/>
  <c r="AP104" i="3"/>
  <c r="AX104" i="3"/>
  <c r="AQ104" i="3"/>
  <c r="AY104" i="3"/>
  <c r="AW104" i="3"/>
  <c r="AX102" i="3"/>
  <c r="AW102" i="3"/>
  <c r="AN106" i="3"/>
  <c r="AO105" i="3"/>
  <c r="AY102" i="3" l="1"/>
  <c r="AF102" i="3"/>
  <c r="AG102" i="3"/>
  <c r="AX105" i="3"/>
  <c r="AP105" i="3"/>
  <c r="AV105" i="3"/>
  <c r="AQ105" i="3"/>
  <c r="AY105" i="3"/>
  <c r="AR105" i="3"/>
  <c r="AZ105" i="3"/>
  <c r="AW105" i="3"/>
  <c r="AF101" i="3"/>
  <c r="AG101" i="3"/>
  <c r="AN107" i="3"/>
  <c r="AO106" i="3"/>
  <c r="AA103" i="3"/>
  <c r="AE103" i="3" s="1"/>
  <c r="H102" i="3"/>
  <c r="G103" i="3"/>
  <c r="X105" i="3"/>
  <c r="W106" i="3"/>
  <c r="AV103" i="3"/>
  <c r="I101" i="3"/>
  <c r="J101" i="3"/>
  <c r="K101" i="3"/>
  <c r="Y104" i="3"/>
  <c r="Z104" i="3"/>
  <c r="AH101" i="3" l="1"/>
  <c r="AG103" i="3"/>
  <c r="AF103" i="3"/>
  <c r="W107" i="3"/>
  <c r="X106" i="3"/>
  <c r="Y105" i="3"/>
  <c r="Z105" i="3" s="1"/>
  <c r="AQ106" i="3"/>
  <c r="AP106" i="3"/>
  <c r="AA104" i="3"/>
  <c r="AE104" i="3" s="1"/>
  <c r="I102" i="3"/>
  <c r="J102" i="3"/>
  <c r="AX103" i="3"/>
  <c r="AW103" i="3"/>
  <c r="G104" i="3"/>
  <c r="H103" i="3"/>
  <c r="AN108" i="3"/>
  <c r="AO107" i="3"/>
  <c r="AH102" i="3"/>
  <c r="AY103" i="3" l="1"/>
  <c r="AA105" i="3"/>
  <c r="AG104" i="3"/>
  <c r="AF104" i="3"/>
  <c r="H104" i="3"/>
  <c r="G105" i="3"/>
  <c r="K102" i="3"/>
  <c r="AN109" i="3"/>
  <c r="AO108" i="3"/>
  <c r="X107" i="3"/>
  <c r="W108" i="3"/>
  <c r="I103" i="3"/>
  <c r="J103" i="3" s="1"/>
  <c r="AR106" i="3"/>
  <c r="AV106" i="3" s="1"/>
  <c r="AP107" i="3"/>
  <c r="AQ107" i="3"/>
  <c r="AG106" i="3"/>
  <c r="Y106" i="3"/>
  <c r="AI106" i="3"/>
  <c r="AH106" i="3"/>
  <c r="AA106" i="3"/>
  <c r="Z106" i="3"/>
  <c r="AF106" i="3"/>
  <c r="AE106" i="3"/>
  <c r="AH103" i="3"/>
  <c r="K103" i="3" l="1"/>
  <c r="AW106" i="3"/>
  <c r="AX106" i="3"/>
  <c r="AP108" i="3"/>
  <c r="AQ108" i="3" s="1"/>
  <c r="G106" i="3"/>
  <c r="H105" i="3"/>
  <c r="AR107" i="3"/>
  <c r="AV107" i="3" s="1"/>
  <c r="W109" i="3"/>
  <c r="X108" i="3"/>
  <c r="AN110" i="3"/>
  <c r="AO109" i="3"/>
  <c r="I104" i="3"/>
  <c r="J104" i="3" s="1"/>
  <c r="AI107" i="3"/>
  <c r="AE107" i="3"/>
  <c r="AA107" i="3"/>
  <c r="Y107" i="3"/>
  <c r="AH107" i="3"/>
  <c r="AF107" i="3"/>
  <c r="AG107" i="3"/>
  <c r="Z107" i="3"/>
  <c r="AH104" i="3"/>
  <c r="AE105" i="3"/>
  <c r="AR108" i="3" l="1"/>
  <c r="K104" i="3"/>
  <c r="AO110" i="3"/>
  <c r="AN111" i="3"/>
  <c r="AF105" i="3"/>
  <c r="AG105" i="3"/>
  <c r="W110" i="3"/>
  <c r="X109" i="3"/>
  <c r="G107" i="3"/>
  <c r="H106" i="3"/>
  <c r="AY106" i="3"/>
  <c r="AW107" i="3"/>
  <c r="AX107" i="3"/>
  <c r="Y108" i="3"/>
  <c r="Z108" i="3"/>
  <c r="I105" i="3"/>
  <c r="J105" i="3"/>
  <c r="AP109" i="3"/>
  <c r="AQ109" i="3" s="1"/>
  <c r="AR109" i="3" l="1"/>
  <c r="W111" i="3"/>
  <c r="X110" i="3"/>
  <c r="I106" i="3"/>
  <c r="J106" i="3" s="1"/>
  <c r="AA108" i="3"/>
  <c r="AE108" i="3" s="1"/>
  <c r="AY107" i="3"/>
  <c r="G108" i="3"/>
  <c r="H107" i="3"/>
  <c r="AH105" i="3"/>
  <c r="AN112" i="3"/>
  <c r="AO111" i="3"/>
  <c r="K105" i="3"/>
  <c r="Z109" i="3"/>
  <c r="Y109" i="3"/>
  <c r="AP110" i="3"/>
  <c r="AQ110" i="3"/>
  <c r="AV108" i="3"/>
  <c r="K106" i="3" l="1"/>
  <c r="AO112" i="3"/>
  <c r="AN113" i="3"/>
  <c r="AF108" i="3"/>
  <c r="AG108" i="3"/>
  <c r="W112" i="3"/>
  <c r="X111" i="3"/>
  <c r="AX108" i="3"/>
  <c r="AW108" i="3"/>
  <c r="I107" i="3"/>
  <c r="K107" i="3"/>
  <c r="J107" i="3"/>
  <c r="AV109" i="3"/>
  <c r="AR110" i="3"/>
  <c r="AV110" i="3" s="1"/>
  <c r="AA109" i="3"/>
  <c r="AE109" i="3" s="1"/>
  <c r="AX111" i="3"/>
  <c r="AP111" i="3"/>
  <c r="AZ111" i="3"/>
  <c r="AV111" i="3"/>
  <c r="AW111" i="3"/>
  <c r="AR111" i="3"/>
  <c r="AQ111" i="3"/>
  <c r="AY111" i="3"/>
  <c r="H108" i="3"/>
  <c r="G109" i="3"/>
  <c r="Y110" i="3"/>
  <c r="Z110" i="3"/>
  <c r="AH108" i="3" l="1"/>
  <c r="AX110" i="3"/>
  <c r="AW110" i="3"/>
  <c r="AG109" i="3"/>
  <c r="AF109" i="3"/>
  <c r="G110" i="3"/>
  <c r="H109" i="3"/>
  <c r="Y111" i="3"/>
  <c r="Z111" i="3" s="1"/>
  <c r="K108" i="3"/>
  <c r="J108" i="3"/>
  <c r="I108" i="3"/>
  <c r="AA110" i="3"/>
  <c r="AE110" i="3" s="1"/>
  <c r="AZ112" i="3"/>
  <c r="AV112" i="3"/>
  <c r="AR112" i="3"/>
  <c r="AP112" i="3"/>
  <c r="AW112" i="3"/>
  <c r="AY112" i="3"/>
  <c r="AQ112" i="3"/>
  <c r="AX112" i="3"/>
  <c r="AW109" i="3"/>
  <c r="AX109" i="3"/>
  <c r="W113" i="3"/>
  <c r="X112" i="3"/>
  <c r="AY108" i="3"/>
  <c r="AN114" i="3"/>
  <c r="AO113" i="3"/>
  <c r="AH109" i="3" l="1"/>
  <c r="AA111" i="3"/>
  <c r="G111" i="3"/>
  <c r="H110" i="3"/>
  <c r="X113" i="3"/>
  <c r="W114" i="3"/>
  <c r="Y112" i="3"/>
  <c r="AA112" i="3"/>
  <c r="Z112" i="3"/>
  <c r="AP113" i="3"/>
  <c r="AQ113" i="3"/>
  <c r="AG110" i="3"/>
  <c r="AF110" i="3"/>
  <c r="AN115" i="3"/>
  <c r="AO114" i="3"/>
  <c r="AY109" i="3"/>
  <c r="I109" i="3"/>
  <c r="K109" i="3"/>
  <c r="J109" i="3"/>
  <c r="AY110" i="3"/>
  <c r="AE112" i="3" l="1"/>
  <c r="AF112" i="3" s="1"/>
  <c r="AP114" i="3"/>
  <c r="AQ114" i="3" s="1"/>
  <c r="AR113" i="3"/>
  <c r="I110" i="3"/>
  <c r="J110" i="3" s="1"/>
  <c r="AN116" i="3"/>
  <c r="AO115" i="3"/>
  <c r="AV113" i="3"/>
  <c r="G112" i="3"/>
  <c r="H111" i="3"/>
  <c r="AH110" i="3"/>
  <c r="W115" i="3"/>
  <c r="X114" i="3"/>
  <c r="AI113" i="3"/>
  <c r="AE113" i="3"/>
  <c r="AA113" i="3"/>
  <c r="AH113" i="3"/>
  <c r="AF113" i="3"/>
  <c r="Y113" i="3"/>
  <c r="Z113" i="3"/>
  <c r="AG113" i="3"/>
  <c r="AE111" i="3"/>
  <c r="AG112" i="3" l="1"/>
  <c r="AH112" i="3" s="1"/>
  <c r="K110" i="3"/>
  <c r="AR114" i="3"/>
  <c r="AW113" i="3"/>
  <c r="AX113" i="3"/>
  <c r="I111" i="3"/>
  <c r="J111" i="3"/>
  <c r="AP115" i="3"/>
  <c r="AR115" i="3"/>
  <c r="AQ115" i="3"/>
  <c r="W116" i="3"/>
  <c r="X115" i="3"/>
  <c r="AG111" i="3"/>
  <c r="AF111" i="3"/>
  <c r="AG114" i="3"/>
  <c r="Y114" i="3"/>
  <c r="AI114" i="3"/>
  <c r="AF114" i="3"/>
  <c r="Z114" i="3"/>
  <c r="AE114" i="3"/>
  <c r="AH114" i="3"/>
  <c r="AA114" i="3"/>
  <c r="H112" i="3"/>
  <c r="G113" i="3"/>
  <c r="AN117" i="3"/>
  <c r="AO116" i="3"/>
  <c r="AV115" i="3" l="1"/>
  <c r="AY113" i="3"/>
  <c r="AW115" i="3"/>
  <c r="AX115" i="3"/>
  <c r="G114" i="3"/>
  <c r="H113" i="3"/>
  <c r="Y115" i="3"/>
  <c r="Z115" i="3" s="1"/>
  <c r="AP116" i="3"/>
  <c r="AQ116" i="3" s="1"/>
  <c r="W117" i="3"/>
  <c r="X116" i="3"/>
  <c r="K111" i="3"/>
  <c r="I112" i="3"/>
  <c r="J112" i="3" s="1"/>
  <c r="AV114" i="3"/>
  <c r="AN118" i="3"/>
  <c r="AO117" i="3"/>
  <c r="AH111" i="3"/>
  <c r="AY115" i="3" l="1"/>
  <c r="AR116" i="3"/>
  <c r="AA115" i="3"/>
  <c r="K112" i="3"/>
  <c r="Y116" i="3"/>
  <c r="Z116" i="3"/>
  <c r="AP117" i="3"/>
  <c r="AQ117" i="3"/>
  <c r="W118" i="3"/>
  <c r="X117" i="3"/>
  <c r="G115" i="3"/>
  <c r="H114" i="3"/>
  <c r="I113" i="3"/>
  <c r="J113" i="3"/>
  <c r="AO118" i="3"/>
  <c r="AN119" i="3"/>
  <c r="AW114" i="3"/>
  <c r="AY114" i="3" s="1"/>
  <c r="AX114" i="3"/>
  <c r="AZ118" i="3" l="1"/>
  <c r="AV118" i="3"/>
  <c r="AR118" i="3"/>
  <c r="AY118" i="3"/>
  <c r="AQ118" i="3"/>
  <c r="AP118" i="3"/>
  <c r="AX118" i="3"/>
  <c r="AW118" i="3"/>
  <c r="K114" i="3"/>
  <c r="I114" i="3"/>
  <c r="J114" i="3"/>
  <c r="G116" i="3"/>
  <c r="H115" i="3"/>
  <c r="AE115" i="3"/>
  <c r="Y117" i="3"/>
  <c r="Z117" i="3" s="1"/>
  <c r="AN120" i="3"/>
  <c r="AO119" i="3"/>
  <c r="K113" i="3"/>
  <c r="W119" i="3"/>
  <c r="X118" i="3"/>
  <c r="AR117" i="3"/>
  <c r="AV117" i="3" s="1"/>
  <c r="AA116" i="3"/>
  <c r="AE116" i="3" s="1"/>
  <c r="AV116" i="3"/>
  <c r="AG116" i="3" l="1"/>
  <c r="AF116" i="3"/>
  <c r="AW117" i="3"/>
  <c r="AX117" i="3"/>
  <c r="AA117" i="3"/>
  <c r="AX116" i="3"/>
  <c r="AW116" i="3"/>
  <c r="AY116" i="3" s="1"/>
  <c r="Y118" i="3"/>
  <c r="Z118" i="3"/>
  <c r="AN121" i="3"/>
  <c r="AO120" i="3"/>
  <c r="AG115" i="3"/>
  <c r="AF115" i="3"/>
  <c r="I115" i="3"/>
  <c r="J115" i="3"/>
  <c r="K115" i="3"/>
  <c r="W120" i="3"/>
  <c r="X119" i="3"/>
  <c r="AX119" i="3"/>
  <c r="AP119" i="3"/>
  <c r="AZ119" i="3"/>
  <c r="AY119" i="3"/>
  <c r="AQ119" i="3"/>
  <c r="AW119" i="3"/>
  <c r="AV119" i="3"/>
  <c r="AR119" i="3"/>
  <c r="H116" i="3"/>
  <c r="G117" i="3"/>
  <c r="AH116" i="3" l="1"/>
  <c r="J116" i="3"/>
  <c r="I116" i="3"/>
  <c r="AN122" i="3"/>
  <c r="AO121" i="3"/>
  <c r="G118" i="3"/>
  <c r="H117" i="3"/>
  <c r="AH115" i="3"/>
  <c r="AA118" i="3"/>
  <c r="AE118" i="3" s="1"/>
  <c r="AY117" i="3"/>
  <c r="Y119" i="3"/>
  <c r="Z119" i="3"/>
  <c r="W121" i="3"/>
  <c r="X120" i="3"/>
  <c r="AP120" i="3"/>
  <c r="AQ120" i="3"/>
  <c r="AE117" i="3"/>
  <c r="AF118" i="3" l="1"/>
  <c r="AG118" i="3"/>
  <c r="AP121" i="3"/>
  <c r="AQ121" i="3" s="1"/>
  <c r="K116" i="3"/>
  <c r="I117" i="3"/>
  <c r="J117" i="3" s="1"/>
  <c r="AO122" i="3"/>
  <c r="AN123" i="3"/>
  <c r="AG120" i="3"/>
  <c r="Y120" i="3"/>
  <c r="AH120" i="3"/>
  <c r="AI120" i="3"/>
  <c r="Z120" i="3"/>
  <c r="AF120" i="3"/>
  <c r="AE120" i="3"/>
  <c r="AA120" i="3"/>
  <c r="AA119" i="3"/>
  <c r="AE119" i="3" s="1"/>
  <c r="G119" i="3"/>
  <c r="H118" i="3"/>
  <c r="AF117" i="3"/>
  <c r="AG117" i="3"/>
  <c r="AR120" i="3"/>
  <c r="AV120" i="3" s="1"/>
  <c r="X121" i="3"/>
  <c r="W122" i="3"/>
  <c r="AR121" i="3" l="1"/>
  <c r="K117" i="3"/>
  <c r="AG119" i="3"/>
  <c r="AF119" i="3"/>
  <c r="AN124" i="3"/>
  <c r="AO123" i="3"/>
  <c r="AI121" i="3"/>
  <c r="AE121" i="3"/>
  <c r="AA121" i="3"/>
  <c r="AH121" i="3"/>
  <c r="AF121" i="3"/>
  <c r="Z121" i="3"/>
  <c r="Y121" i="3"/>
  <c r="AG121" i="3"/>
  <c r="AQ122" i="3"/>
  <c r="AP122" i="3"/>
  <c r="AH118" i="3"/>
  <c r="G120" i="3"/>
  <c r="H119" i="3"/>
  <c r="W123" i="3"/>
  <c r="X122" i="3"/>
  <c r="AH117" i="3"/>
  <c r="AX120" i="3"/>
  <c r="AW120" i="3"/>
  <c r="I118" i="3"/>
  <c r="J118" i="3"/>
  <c r="AH119" i="3" l="1"/>
  <c r="AY120" i="3"/>
  <c r="K118" i="3"/>
  <c r="I119" i="3"/>
  <c r="J119" i="3"/>
  <c r="X123" i="3"/>
  <c r="W124" i="3"/>
  <c r="G121" i="3"/>
  <c r="H120" i="3"/>
  <c r="AR122" i="3"/>
  <c r="AV122" i="3" s="1"/>
  <c r="AP123" i="3"/>
  <c r="AQ123" i="3" s="1"/>
  <c r="Y122" i="3"/>
  <c r="AA122" i="3"/>
  <c r="Z122" i="3"/>
  <c r="AN125" i="3"/>
  <c r="AO124" i="3"/>
  <c r="AV121" i="3"/>
  <c r="AE122" i="3" l="1"/>
  <c r="AG122" i="3" s="1"/>
  <c r="AR123" i="3"/>
  <c r="AF122" i="3"/>
  <c r="AX122" i="3"/>
  <c r="AW122" i="3"/>
  <c r="AN126" i="3"/>
  <c r="AO125" i="3"/>
  <c r="G122" i="3"/>
  <c r="H121" i="3"/>
  <c r="K119" i="3"/>
  <c r="AX121" i="3"/>
  <c r="AW121" i="3"/>
  <c r="AA123" i="3"/>
  <c r="Y123" i="3"/>
  <c r="Z123" i="3"/>
  <c r="I120" i="3"/>
  <c r="J120" i="3" s="1"/>
  <c r="W125" i="3"/>
  <c r="X124" i="3"/>
  <c r="AP124" i="3"/>
  <c r="AQ124" i="3" s="1"/>
  <c r="AY122" i="3" l="1"/>
  <c r="AE123" i="3"/>
  <c r="AH122" i="3"/>
  <c r="K120" i="3"/>
  <c r="AR124" i="3"/>
  <c r="AF123" i="3"/>
  <c r="AG123" i="3"/>
  <c r="Y124" i="3"/>
  <c r="Z124" i="3" s="1"/>
  <c r="AX125" i="3"/>
  <c r="AP125" i="3"/>
  <c r="AY125" i="3"/>
  <c r="AW125" i="3"/>
  <c r="AQ125" i="3"/>
  <c r="AZ125" i="3"/>
  <c r="AV125" i="3"/>
  <c r="AR125" i="3"/>
  <c r="AO126" i="3"/>
  <c r="AN127" i="3"/>
  <c r="G123" i="3"/>
  <c r="H122" i="3"/>
  <c r="X125" i="3"/>
  <c r="W126" i="3"/>
  <c r="AY121" i="3"/>
  <c r="I121" i="3"/>
  <c r="K121" i="3"/>
  <c r="J121" i="3"/>
  <c r="AV123" i="3"/>
  <c r="AH123" i="3" l="1"/>
  <c r="AA124" i="3"/>
  <c r="G124" i="3"/>
  <c r="H123" i="3"/>
  <c r="W127" i="3"/>
  <c r="X126" i="3"/>
  <c r="AN128" i="3"/>
  <c r="AO127" i="3"/>
  <c r="Z125" i="3"/>
  <c r="Y125" i="3"/>
  <c r="AZ126" i="3"/>
  <c r="AV126" i="3"/>
  <c r="AR126" i="3"/>
  <c r="AY126" i="3"/>
  <c r="AX126" i="3"/>
  <c r="AQ126" i="3"/>
  <c r="AP126" i="3"/>
  <c r="AW126" i="3"/>
  <c r="AV124" i="3"/>
  <c r="AW123" i="3"/>
  <c r="AX123" i="3"/>
  <c r="K122" i="3"/>
  <c r="J122" i="3"/>
  <c r="I122" i="3"/>
  <c r="AY123" i="3" l="1"/>
  <c r="Y126" i="3"/>
  <c r="Z126" i="3"/>
  <c r="AE124" i="3"/>
  <c r="W128" i="3"/>
  <c r="X127" i="3"/>
  <c r="I123" i="3"/>
  <c r="J123" i="3" s="1"/>
  <c r="AP127" i="3"/>
  <c r="AR127" i="3"/>
  <c r="AQ127" i="3"/>
  <c r="H124" i="3"/>
  <c r="G125" i="3"/>
  <c r="AW124" i="3"/>
  <c r="AX124" i="3"/>
  <c r="AA125" i="3"/>
  <c r="AE125" i="3" s="1"/>
  <c r="AN129" i="3"/>
  <c r="AO128" i="3"/>
  <c r="AV127" i="3" l="1"/>
  <c r="AX127" i="3" s="1"/>
  <c r="K123" i="3"/>
  <c r="W129" i="3"/>
  <c r="X128" i="3"/>
  <c r="AA126" i="3"/>
  <c r="AE126" i="3" s="1"/>
  <c r="AG125" i="3"/>
  <c r="AF125" i="3"/>
  <c r="I124" i="3"/>
  <c r="J124" i="3"/>
  <c r="AR128" i="3"/>
  <c r="AP128" i="3"/>
  <c r="AQ128" i="3"/>
  <c r="AY124" i="3"/>
  <c r="AN130" i="3"/>
  <c r="AO129" i="3"/>
  <c r="G126" i="3"/>
  <c r="H125" i="3"/>
  <c r="AI127" i="3"/>
  <c r="AE127" i="3"/>
  <c r="AA127" i="3"/>
  <c r="AG127" i="3"/>
  <c r="AH127" i="3"/>
  <c r="Z127" i="3"/>
  <c r="Y127" i="3"/>
  <c r="AF127" i="3"/>
  <c r="AG124" i="3"/>
  <c r="AF124" i="3"/>
  <c r="AH125" i="3" l="1"/>
  <c r="AW127" i="3"/>
  <c r="AY127" i="3"/>
  <c r="AV128" i="3"/>
  <c r="AW128" i="3" s="1"/>
  <c r="AF126" i="3"/>
  <c r="AG126" i="3"/>
  <c r="I125" i="3"/>
  <c r="J125" i="3" s="1"/>
  <c r="AH124" i="3"/>
  <c r="H126" i="3"/>
  <c r="G127" i="3"/>
  <c r="K124" i="3"/>
  <c r="AG128" i="3"/>
  <c r="Y128" i="3"/>
  <c r="AH128" i="3"/>
  <c r="AI128" i="3"/>
  <c r="AA128" i="3"/>
  <c r="AE128" i="3"/>
  <c r="Z128" i="3"/>
  <c r="AF128" i="3"/>
  <c r="AN131" i="3"/>
  <c r="AO130" i="3"/>
  <c r="AP129" i="3"/>
  <c r="AQ129" i="3" s="1"/>
  <c r="X129" i="3"/>
  <c r="W130" i="3"/>
  <c r="AX128" i="3" l="1"/>
  <c r="AY128" i="3" s="1"/>
  <c r="AR129" i="3"/>
  <c r="K125" i="3"/>
  <c r="AP130" i="3"/>
  <c r="AQ130" i="3" s="1"/>
  <c r="I126" i="3"/>
  <c r="J126" i="3"/>
  <c r="AH126" i="3"/>
  <c r="AA129" i="3"/>
  <c r="Z129" i="3"/>
  <c r="Y129" i="3"/>
  <c r="AN132" i="3"/>
  <c r="AO131" i="3"/>
  <c r="W131" i="3"/>
  <c r="X130" i="3"/>
  <c r="G128" i="3"/>
  <c r="H127" i="3"/>
  <c r="AE129" i="3" l="1"/>
  <c r="AG129" i="3" s="1"/>
  <c r="AR130" i="3"/>
  <c r="G129" i="3"/>
  <c r="H128" i="3"/>
  <c r="W132" i="3"/>
  <c r="X131" i="3"/>
  <c r="AP131" i="3"/>
  <c r="AQ131" i="3"/>
  <c r="I127" i="3"/>
  <c r="J127" i="3"/>
  <c r="Y130" i="3"/>
  <c r="Z130" i="3"/>
  <c r="AA130" i="3"/>
  <c r="K126" i="3"/>
  <c r="AN133" i="3"/>
  <c r="AO132" i="3"/>
  <c r="AV129" i="3"/>
  <c r="AF129" i="3" l="1"/>
  <c r="AH129" i="3" s="1"/>
  <c r="AZ132" i="3"/>
  <c r="AV132" i="3"/>
  <c r="AR132" i="3"/>
  <c r="AX132" i="3"/>
  <c r="AY132" i="3"/>
  <c r="AQ132" i="3"/>
  <c r="AP132" i="3"/>
  <c r="AW132" i="3"/>
  <c r="AN134" i="3"/>
  <c r="AO133" i="3"/>
  <c r="AR131" i="3"/>
  <c r="AV131" i="3" s="1"/>
  <c r="Y131" i="3"/>
  <c r="Z131" i="3"/>
  <c r="AE130" i="3"/>
  <c r="K127" i="3"/>
  <c r="W133" i="3"/>
  <c r="X132" i="3"/>
  <c r="AV130" i="3"/>
  <c r="G130" i="3"/>
  <c r="H129" i="3"/>
  <c r="K128" i="3"/>
  <c r="J128" i="3"/>
  <c r="I128" i="3"/>
  <c r="AX129" i="3"/>
  <c r="AW129" i="3"/>
  <c r="AY129" i="3" s="1"/>
  <c r="AW131" i="3" l="1"/>
  <c r="AX131" i="3"/>
  <c r="Y132" i="3"/>
  <c r="Z132" i="3"/>
  <c r="G131" i="3"/>
  <c r="H130" i="3"/>
  <c r="AX130" i="3"/>
  <c r="AW130" i="3"/>
  <c r="AA131" i="3"/>
  <c r="AE131" i="3" s="1"/>
  <c r="AG130" i="3"/>
  <c r="AF130" i="3"/>
  <c r="X133" i="3"/>
  <c r="W134" i="3"/>
  <c r="AO134" i="3"/>
  <c r="AN135" i="3"/>
  <c r="AX133" i="3"/>
  <c r="AP133" i="3"/>
  <c r="AY133" i="3"/>
  <c r="AV133" i="3"/>
  <c r="AZ133" i="3"/>
  <c r="AQ133" i="3"/>
  <c r="AW133" i="3"/>
  <c r="AR133" i="3"/>
  <c r="I129" i="3"/>
  <c r="K129" i="3"/>
  <c r="J129" i="3"/>
  <c r="AY130" i="3" l="1"/>
  <c r="AH130" i="3"/>
  <c r="AY131" i="3"/>
  <c r="AG131" i="3"/>
  <c r="AF131" i="3"/>
  <c r="AN136" i="3"/>
  <c r="AO135" i="3"/>
  <c r="W135" i="3"/>
  <c r="X134" i="3"/>
  <c r="I130" i="3"/>
  <c r="J130" i="3" s="1"/>
  <c r="AP134" i="3"/>
  <c r="AQ134" i="3"/>
  <c r="Y133" i="3"/>
  <c r="Z133" i="3" s="1"/>
  <c r="G132" i="3"/>
  <c r="H131" i="3"/>
  <c r="AA132" i="3"/>
  <c r="AE132" i="3" s="1"/>
  <c r="AH131" i="3" l="1"/>
  <c r="K130" i="3"/>
  <c r="AA133" i="3"/>
  <c r="AG132" i="3"/>
  <c r="AF132" i="3"/>
  <c r="AO136" i="3"/>
  <c r="AN137" i="3"/>
  <c r="H132" i="3"/>
  <c r="G133" i="3"/>
  <c r="AR134" i="3"/>
  <c r="AV134" i="3" s="1"/>
  <c r="AG134" i="3"/>
  <c r="Y134" i="3"/>
  <c r="AF134" i="3"/>
  <c r="AA134" i="3"/>
  <c r="AE134" i="3"/>
  <c r="AI134" i="3"/>
  <c r="Z134" i="3"/>
  <c r="AH134" i="3"/>
  <c r="W136" i="3"/>
  <c r="X135" i="3"/>
  <c r="I131" i="3"/>
  <c r="J131" i="3" s="1"/>
  <c r="AP135" i="3"/>
  <c r="AQ135" i="3"/>
  <c r="AH132" i="3" l="1"/>
  <c r="K131" i="3"/>
  <c r="AE133" i="3"/>
  <c r="AR135" i="3"/>
  <c r="AV135" i="3" s="1"/>
  <c r="AI135" i="3"/>
  <c r="AE135" i="3"/>
  <c r="AA135" i="3"/>
  <c r="AG135" i="3"/>
  <c r="AF135" i="3"/>
  <c r="Y135" i="3"/>
  <c r="AH135" i="3"/>
  <c r="Z135" i="3"/>
  <c r="AR136" i="3"/>
  <c r="AP136" i="3"/>
  <c r="AQ136" i="3"/>
  <c r="G134" i="3"/>
  <c r="H133" i="3"/>
  <c r="I132" i="3"/>
  <c r="J132" i="3" s="1"/>
  <c r="W137" i="3"/>
  <c r="X136" i="3"/>
  <c r="AX134" i="3"/>
  <c r="AW134" i="3"/>
  <c r="AY134" i="3" s="1"/>
  <c r="AN138" i="3"/>
  <c r="AO137" i="3"/>
  <c r="K132" i="3" l="1"/>
  <c r="AW135" i="3"/>
  <c r="AX135" i="3"/>
  <c r="AP137" i="3"/>
  <c r="AQ137" i="3" s="1"/>
  <c r="Y136" i="3"/>
  <c r="Z136" i="3"/>
  <c r="AO138" i="3"/>
  <c r="AN139" i="3"/>
  <c r="X137" i="3"/>
  <c r="W138" i="3"/>
  <c r="I133" i="3"/>
  <c r="J133" i="3"/>
  <c r="K133" i="3"/>
  <c r="H134" i="3"/>
  <c r="G135" i="3"/>
  <c r="AV136" i="3"/>
  <c r="AF133" i="3"/>
  <c r="AG133" i="3"/>
  <c r="AY135" i="3" l="1"/>
  <c r="AR137" i="3"/>
  <c r="AX136" i="3"/>
  <c r="AW136" i="3"/>
  <c r="W139" i="3"/>
  <c r="X138" i="3"/>
  <c r="Y137" i="3"/>
  <c r="Z137" i="3" s="1"/>
  <c r="AH133" i="3"/>
  <c r="G136" i="3"/>
  <c r="H135" i="3"/>
  <c r="I134" i="3"/>
  <c r="J134" i="3" s="1"/>
  <c r="AN140" i="3"/>
  <c r="AO139" i="3"/>
  <c r="AP138" i="3"/>
  <c r="AQ138" i="3" s="1"/>
  <c r="AA136" i="3"/>
  <c r="AE136" i="3" s="1"/>
  <c r="AY136" i="3" l="1"/>
  <c r="K134" i="3"/>
  <c r="AA137" i="3"/>
  <c r="AG136" i="3"/>
  <c r="AF136" i="3"/>
  <c r="AH136" i="3" s="1"/>
  <c r="AR138" i="3"/>
  <c r="I135" i="3"/>
  <c r="J135" i="3"/>
  <c r="K135" i="3"/>
  <c r="X139" i="3"/>
  <c r="W140" i="3"/>
  <c r="H136" i="3"/>
  <c r="G137" i="3"/>
  <c r="AN141" i="3"/>
  <c r="AO140" i="3"/>
  <c r="AV137" i="3"/>
  <c r="AX139" i="3"/>
  <c r="AP139" i="3"/>
  <c r="AW139" i="3"/>
  <c r="AR139" i="3"/>
  <c r="AZ139" i="3"/>
  <c r="AV139" i="3"/>
  <c r="AY139" i="3"/>
  <c r="AQ139" i="3"/>
  <c r="Y138" i="3"/>
  <c r="AA138" i="3"/>
  <c r="Z138" i="3"/>
  <c r="AN142" i="3" l="1"/>
  <c r="AO141" i="3"/>
  <c r="AE138" i="3"/>
  <c r="W141" i="3"/>
  <c r="X140" i="3"/>
  <c r="AV138" i="3"/>
  <c r="AE137" i="3"/>
  <c r="K136" i="3"/>
  <c r="J136" i="3"/>
  <c r="I136" i="3"/>
  <c r="AX137" i="3"/>
  <c r="AW137" i="3"/>
  <c r="AA139" i="3"/>
  <c r="Y139" i="3"/>
  <c r="Z139" i="3"/>
  <c r="AZ140" i="3"/>
  <c r="AV140" i="3"/>
  <c r="AR140" i="3"/>
  <c r="AX140" i="3"/>
  <c r="AY140" i="3"/>
  <c r="AP140" i="3"/>
  <c r="AQ140" i="3"/>
  <c r="AW140" i="3"/>
  <c r="G138" i="3"/>
  <c r="H137" i="3"/>
  <c r="I137" i="3" l="1"/>
  <c r="J137" i="3"/>
  <c r="AY137" i="3"/>
  <c r="AF137" i="3"/>
  <c r="AG137" i="3"/>
  <c r="AF138" i="3"/>
  <c r="AG138" i="3"/>
  <c r="G139" i="3"/>
  <c r="H138" i="3"/>
  <c r="Y140" i="3"/>
  <c r="Z140" i="3"/>
  <c r="AP141" i="3"/>
  <c r="AQ141" i="3" s="1"/>
  <c r="AE139" i="3"/>
  <c r="AX138" i="3"/>
  <c r="AW138" i="3"/>
  <c r="W142" i="3"/>
  <c r="X141" i="3"/>
  <c r="AO142" i="3"/>
  <c r="AN143" i="3"/>
  <c r="AH138" i="3" l="1"/>
  <c r="AY138" i="3"/>
  <c r="AR141" i="3"/>
  <c r="AP142" i="3"/>
  <c r="AQ142" i="3" s="1"/>
  <c r="J138" i="3"/>
  <c r="I138" i="3"/>
  <c r="W143" i="3"/>
  <c r="X142" i="3"/>
  <c r="K137" i="3"/>
  <c r="AN144" i="3"/>
  <c r="AO143" i="3"/>
  <c r="AI141" i="3"/>
  <c r="AE141" i="3"/>
  <c r="AA141" i="3"/>
  <c r="AF141" i="3"/>
  <c r="Z141" i="3"/>
  <c r="AH141" i="3"/>
  <c r="Y141" i="3"/>
  <c r="AG141" i="3"/>
  <c r="AG139" i="3"/>
  <c r="AF139" i="3"/>
  <c r="AA140" i="3"/>
  <c r="AE140" i="3" s="1"/>
  <c r="G140" i="3"/>
  <c r="H139" i="3"/>
  <c r="AH137" i="3"/>
  <c r="AG140" i="3" l="1"/>
  <c r="AF140" i="3"/>
  <c r="AR142" i="3"/>
  <c r="I139" i="3"/>
  <c r="J139" i="3" s="1"/>
  <c r="H140" i="3"/>
  <c r="G141" i="3"/>
  <c r="AV141" i="3"/>
  <c r="AP143" i="3"/>
  <c r="AQ143" i="3"/>
  <c r="AG142" i="3"/>
  <c r="Y142" i="3"/>
  <c r="AF142" i="3"/>
  <c r="AA142" i="3"/>
  <c r="AE142" i="3"/>
  <c r="AH142" i="3"/>
  <c r="Z142" i="3"/>
  <c r="AI142" i="3"/>
  <c r="AH139" i="3"/>
  <c r="AO144" i="3"/>
  <c r="AN145" i="3"/>
  <c r="W144" i="3"/>
  <c r="X143" i="3"/>
  <c r="K138" i="3"/>
  <c r="AH140" i="3" l="1"/>
  <c r="K139" i="3"/>
  <c r="AX141" i="3"/>
  <c r="AW141" i="3"/>
  <c r="I140" i="3"/>
  <c r="J140" i="3" s="1"/>
  <c r="Z143" i="3"/>
  <c r="Y143" i="3"/>
  <c r="AR143" i="3"/>
  <c r="AV143" i="3" s="1"/>
  <c r="AV142" i="3"/>
  <c r="W145" i="3"/>
  <c r="X144" i="3"/>
  <c r="AN146" i="3"/>
  <c r="AO145" i="3"/>
  <c r="G142" i="3"/>
  <c r="H141" i="3"/>
  <c r="AP144" i="3"/>
  <c r="AQ144" i="3"/>
  <c r="K140" i="3" l="1"/>
  <c r="AX143" i="3"/>
  <c r="AW143" i="3"/>
  <c r="AY143" i="3" s="1"/>
  <c r="G143" i="3"/>
  <c r="H142" i="3"/>
  <c r="X145" i="3"/>
  <c r="W146" i="3"/>
  <c r="AN147" i="3"/>
  <c r="AO146" i="3"/>
  <c r="AX142" i="3"/>
  <c r="AW142" i="3"/>
  <c r="AR144" i="3"/>
  <c r="AV144" i="3" s="1"/>
  <c r="I141" i="3"/>
  <c r="J141" i="3" s="1"/>
  <c r="Y144" i="3"/>
  <c r="Z144" i="3"/>
  <c r="AA143" i="3"/>
  <c r="AE143" i="3" s="1"/>
  <c r="AY141" i="3"/>
  <c r="AP145" i="3"/>
  <c r="AQ145" i="3" s="1"/>
  <c r="AY142" i="3" l="1"/>
  <c r="K141" i="3"/>
  <c r="AG143" i="3"/>
  <c r="AF143" i="3"/>
  <c r="AR145" i="3"/>
  <c r="AW144" i="3"/>
  <c r="AX144" i="3"/>
  <c r="AN148" i="3"/>
  <c r="AO147" i="3"/>
  <c r="Y145" i="3"/>
  <c r="Z145" i="3" s="1"/>
  <c r="G144" i="3"/>
  <c r="H143" i="3"/>
  <c r="K142" i="3"/>
  <c r="I142" i="3"/>
  <c r="J142" i="3"/>
  <c r="AA144" i="3"/>
  <c r="AE144" i="3" s="1"/>
  <c r="AZ146" i="3"/>
  <c r="AV146" i="3"/>
  <c r="AR146" i="3"/>
  <c r="AW146" i="3"/>
  <c r="AQ146" i="3"/>
  <c r="AX146" i="3"/>
  <c r="AP146" i="3"/>
  <c r="AY146" i="3"/>
  <c r="W147" i="3"/>
  <c r="X146" i="3"/>
  <c r="AH143" i="3" l="1"/>
  <c r="AA145" i="3"/>
  <c r="X147" i="3"/>
  <c r="W148" i="3"/>
  <c r="AF144" i="3"/>
  <c r="AG144" i="3"/>
  <c r="AY144" i="3"/>
  <c r="AN149" i="3"/>
  <c r="AO148" i="3"/>
  <c r="AV145" i="3"/>
  <c r="Y146" i="3"/>
  <c r="Z146" i="3" s="1"/>
  <c r="I143" i="3"/>
  <c r="J143" i="3"/>
  <c r="K143" i="3"/>
  <c r="AX147" i="3"/>
  <c r="AP147" i="3"/>
  <c r="AW147" i="3"/>
  <c r="AR147" i="3"/>
  <c r="AY147" i="3"/>
  <c r="AQ147" i="3"/>
  <c r="AZ147" i="3"/>
  <c r="AV147" i="3"/>
  <c r="H144" i="3"/>
  <c r="G145" i="3"/>
  <c r="AA146" i="3" l="1"/>
  <c r="G146" i="3"/>
  <c r="H145" i="3"/>
  <c r="AR148" i="3"/>
  <c r="AQ148" i="3"/>
  <c r="AP148" i="3"/>
  <c r="W149" i="3"/>
  <c r="X148" i="3"/>
  <c r="AN150" i="3"/>
  <c r="AO149" i="3"/>
  <c r="Y147" i="3"/>
  <c r="Z147" i="3"/>
  <c r="AH144" i="3"/>
  <c r="I144" i="3"/>
  <c r="J144" i="3" s="1"/>
  <c r="AW145" i="3"/>
  <c r="AX145" i="3"/>
  <c r="AE145" i="3"/>
  <c r="AY145" i="3" l="1"/>
  <c r="K144" i="3"/>
  <c r="AG148" i="3"/>
  <c r="Y148" i="3"/>
  <c r="AE148" i="3"/>
  <c r="Z148" i="3"/>
  <c r="AH148" i="3"/>
  <c r="AA148" i="3"/>
  <c r="AI148" i="3"/>
  <c r="AF148" i="3"/>
  <c r="AV148" i="3"/>
  <c r="AG145" i="3"/>
  <c r="AF145" i="3"/>
  <c r="AA147" i="3"/>
  <c r="AE147" i="3" s="1"/>
  <c r="AO150" i="3"/>
  <c r="AN151" i="3"/>
  <c r="I145" i="3"/>
  <c r="J145" i="3"/>
  <c r="W150" i="3"/>
  <c r="X149" i="3"/>
  <c r="G147" i="3"/>
  <c r="H146" i="3"/>
  <c r="AP149" i="3"/>
  <c r="AQ149" i="3"/>
  <c r="AE146" i="3"/>
  <c r="AF147" i="3" l="1"/>
  <c r="AG147" i="3"/>
  <c r="AG146" i="3"/>
  <c r="AF146" i="3"/>
  <c r="AH146" i="3" s="1"/>
  <c r="I146" i="3"/>
  <c r="J146" i="3" s="1"/>
  <c r="AR149" i="3"/>
  <c r="AV149" i="3" s="1"/>
  <c r="AI149" i="3"/>
  <c r="AE149" i="3"/>
  <c r="AA149" i="3"/>
  <c r="AF149" i="3"/>
  <c r="Z149" i="3"/>
  <c r="AH149" i="3"/>
  <c r="AG149" i="3"/>
  <c r="Y149" i="3"/>
  <c r="AN152" i="3"/>
  <c r="AO151" i="3"/>
  <c r="AH145" i="3"/>
  <c r="AP150" i="3"/>
  <c r="AQ150" i="3"/>
  <c r="AX148" i="3"/>
  <c r="AW148" i="3"/>
  <c r="W151" i="3"/>
  <c r="X150" i="3"/>
  <c r="K145" i="3"/>
  <c r="G148" i="3"/>
  <c r="H147" i="3"/>
  <c r="AH147" i="3" l="1"/>
  <c r="AY148" i="3"/>
  <c r="K146" i="3"/>
  <c r="AX149" i="3"/>
  <c r="AW149" i="3"/>
  <c r="I147" i="3"/>
  <c r="J147" i="3"/>
  <c r="W152" i="3"/>
  <c r="X151" i="3"/>
  <c r="AR150" i="3"/>
  <c r="AV150" i="3" s="1"/>
  <c r="AP151" i="3"/>
  <c r="AQ151" i="3"/>
  <c r="Y150" i="3"/>
  <c r="AA150" i="3"/>
  <c r="Z150" i="3"/>
  <c r="H148" i="3"/>
  <c r="G149" i="3"/>
  <c r="AN153" i="3"/>
  <c r="AO152" i="3"/>
  <c r="AE150" i="3" l="1"/>
  <c r="AF150" i="3" s="1"/>
  <c r="AY149" i="3"/>
  <c r="W153" i="3"/>
  <c r="X152" i="3"/>
  <c r="AR151" i="3"/>
  <c r="AV151" i="3" s="1"/>
  <c r="AP152" i="3"/>
  <c r="AQ152" i="3"/>
  <c r="G150" i="3"/>
  <c r="H149" i="3"/>
  <c r="K147" i="3"/>
  <c r="AN154" i="3"/>
  <c r="AO153" i="3"/>
  <c r="I148" i="3"/>
  <c r="J148" i="3" s="1"/>
  <c r="AA151" i="3"/>
  <c r="Z151" i="3"/>
  <c r="Y151" i="3"/>
  <c r="AW150" i="3"/>
  <c r="AX150" i="3"/>
  <c r="AG150" i="3" l="1"/>
  <c r="AY150" i="3"/>
  <c r="K148" i="3"/>
  <c r="AW151" i="3"/>
  <c r="AX151" i="3"/>
  <c r="X153" i="3"/>
  <c r="W154" i="3"/>
  <c r="AH150" i="3"/>
  <c r="AE151" i="3"/>
  <c r="AX153" i="3"/>
  <c r="AP153" i="3"/>
  <c r="AV153" i="3"/>
  <c r="AQ153" i="3"/>
  <c r="AZ153" i="3"/>
  <c r="AY153" i="3"/>
  <c r="AW153" i="3"/>
  <c r="AR153" i="3"/>
  <c r="I149" i="3"/>
  <c r="K149" i="3"/>
  <c r="J149" i="3"/>
  <c r="AR152" i="3"/>
  <c r="AV152" i="3" s="1"/>
  <c r="AO154" i="3"/>
  <c r="AN155" i="3"/>
  <c r="G151" i="3"/>
  <c r="H150" i="3"/>
  <c r="Y152" i="3"/>
  <c r="AA152" i="3"/>
  <c r="Z152" i="3"/>
  <c r="AX152" i="3" l="1"/>
  <c r="AW152" i="3"/>
  <c r="AY152" i="3" s="1"/>
  <c r="AZ154" i="3"/>
  <c r="AV154" i="3"/>
  <c r="AR154" i="3"/>
  <c r="AW154" i="3"/>
  <c r="AQ154" i="3"/>
  <c r="AY154" i="3"/>
  <c r="AP154" i="3"/>
  <c r="AX154" i="3"/>
  <c r="AF151" i="3"/>
  <c r="AG151" i="3"/>
  <c r="W155" i="3"/>
  <c r="X154" i="3"/>
  <c r="AE152" i="3"/>
  <c r="AN156" i="3"/>
  <c r="AO155" i="3"/>
  <c r="K150" i="3"/>
  <c r="I150" i="3"/>
  <c r="J150" i="3"/>
  <c r="Y153" i="3"/>
  <c r="Z153" i="3"/>
  <c r="AY151" i="3"/>
  <c r="G152" i="3"/>
  <c r="H151" i="3"/>
  <c r="AN157" i="3" l="1"/>
  <c r="AO156" i="3"/>
  <c r="X155" i="3"/>
  <c r="W156" i="3"/>
  <c r="G153" i="3"/>
  <c r="H152" i="3"/>
  <c r="AA153" i="3"/>
  <c r="AE153" i="3" s="1"/>
  <c r="AP155" i="3"/>
  <c r="AQ155" i="3" s="1"/>
  <c r="Y154" i="3"/>
  <c r="Z154" i="3" s="1"/>
  <c r="I151" i="3"/>
  <c r="J151" i="3" s="1"/>
  <c r="AF152" i="3"/>
  <c r="AG152" i="3"/>
  <c r="AH151" i="3"/>
  <c r="AA154" i="3" l="1"/>
  <c r="K151" i="3"/>
  <c r="AR155" i="3"/>
  <c r="AF153" i="3"/>
  <c r="AG153" i="3"/>
  <c r="AI155" i="3"/>
  <c r="AE155" i="3"/>
  <c r="AA155" i="3"/>
  <c r="Y155" i="3"/>
  <c r="AF155" i="3"/>
  <c r="AH155" i="3"/>
  <c r="Z155" i="3"/>
  <c r="AG155" i="3"/>
  <c r="J152" i="3"/>
  <c r="I152" i="3"/>
  <c r="AP156" i="3"/>
  <c r="AQ156" i="3"/>
  <c r="G154" i="3"/>
  <c r="H153" i="3"/>
  <c r="AN158" i="3"/>
  <c r="AO157" i="3"/>
  <c r="AH152" i="3"/>
  <c r="W157" i="3"/>
  <c r="X156" i="3"/>
  <c r="AH153" i="3" l="1"/>
  <c r="G155" i="3"/>
  <c r="H154" i="3"/>
  <c r="K152" i="3"/>
  <c r="AP157" i="3"/>
  <c r="AQ157" i="3"/>
  <c r="AG156" i="3"/>
  <c r="Y156" i="3"/>
  <c r="AE156" i="3"/>
  <c r="Z156" i="3"/>
  <c r="AF156" i="3"/>
  <c r="AA156" i="3"/>
  <c r="AI156" i="3"/>
  <c r="AH156" i="3"/>
  <c r="AO158" i="3"/>
  <c r="AN159" i="3"/>
  <c r="W158" i="3"/>
  <c r="X157" i="3"/>
  <c r="I153" i="3"/>
  <c r="K153" i="3"/>
  <c r="J153" i="3"/>
  <c r="AR156" i="3"/>
  <c r="AV156" i="3" s="1"/>
  <c r="AV155" i="3"/>
  <c r="AE154" i="3"/>
  <c r="AX156" i="3" l="1"/>
  <c r="AW156" i="3"/>
  <c r="AN160" i="3"/>
  <c r="AO159" i="3"/>
  <c r="I154" i="3"/>
  <c r="J154" i="3"/>
  <c r="Y157" i="3"/>
  <c r="Z157" i="3" s="1"/>
  <c r="AR157" i="3"/>
  <c r="AV157" i="3" s="1"/>
  <c r="AX155" i="3"/>
  <c r="AW155" i="3"/>
  <c r="AQ158" i="3"/>
  <c r="AP158" i="3"/>
  <c r="G156" i="3"/>
  <c r="H155" i="3"/>
  <c r="AG154" i="3"/>
  <c r="AF154" i="3"/>
  <c r="W159" i="3"/>
  <c r="X158" i="3"/>
  <c r="AH154" i="3" l="1"/>
  <c r="AX157" i="3"/>
  <c r="AW157" i="3"/>
  <c r="AY157" i="3" s="1"/>
  <c r="AA157" i="3"/>
  <c r="W160" i="3"/>
  <c r="X159" i="3"/>
  <c r="H156" i="3"/>
  <c r="G157" i="3"/>
  <c r="AP159" i="3"/>
  <c r="AQ159" i="3"/>
  <c r="Y158" i="3"/>
  <c r="AA158" i="3"/>
  <c r="Z158" i="3"/>
  <c r="I155" i="3"/>
  <c r="J155" i="3"/>
  <c r="AY155" i="3"/>
  <c r="AY156" i="3"/>
  <c r="AN161" i="3"/>
  <c r="AO160" i="3"/>
  <c r="AR158" i="3"/>
  <c r="AV158" i="3" s="1"/>
  <c r="K154" i="3"/>
  <c r="AE158" i="3" l="1"/>
  <c r="AX158" i="3"/>
  <c r="AW158" i="3"/>
  <c r="AY158" i="3" s="1"/>
  <c r="AF158" i="3"/>
  <c r="AH158" i="3" s="1"/>
  <c r="AG158" i="3"/>
  <c r="W161" i="3"/>
  <c r="X160" i="3"/>
  <c r="AN162" i="3"/>
  <c r="AO161" i="3"/>
  <c r="AR159" i="3"/>
  <c r="AV159" i="3" s="1"/>
  <c r="Z159" i="3"/>
  <c r="Y159" i="3"/>
  <c r="AE157" i="3"/>
  <c r="K155" i="3"/>
  <c r="G158" i="3"/>
  <c r="H157" i="3"/>
  <c r="AZ160" i="3"/>
  <c r="AV160" i="3"/>
  <c r="AR160" i="3"/>
  <c r="AP160" i="3"/>
  <c r="AY160" i="3"/>
  <c r="AX160" i="3"/>
  <c r="AW160" i="3"/>
  <c r="AQ160" i="3"/>
  <c r="K156" i="3"/>
  <c r="I156" i="3"/>
  <c r="J156" i="3"/>
  <c r="G159" i="3" l="1"/>
  <c r="H158" i="3"/>
  <c r="AA159" i="3"/>
  <c r="AE159" i="3" s="1"/>
  <c r="X161" i="3"/>
  <c r="W162" i="3"/>
  <c r="AG157" i="3"/>
  <c r="AF157" i="3"/>
  <c r="AN163" i="3"/>
  <c r="AO162" i="3"/>
  <c r="AX161" i="3"/>
  <c r="AP161" i="3"/>
  <c r="AV161" i="3"/>
  <c r="AQ161" i="3"/>
  <c r="AZ161" i="3"/>
  <c r="AY161" i="3"/>
  <c r="AW161" i="3"/>
  <c r="AR161" i="3"/>
  <c r="I157" i="3"/>
  <c r="J157" i="3"/>
  <c r="K157" i="3"/>
  <c r="AW159" i="3"/>
  <c r="AX159" i="3"/>
  <c r="Y160" i="3"/>
  <c r="Z160" i="3"/>
  <c r="AH157" i="3" l="1"/>
  <c r="AG159" i="3"/>
  <c r="AF159" i="3"/>
  <c r="AH159" i="3" s="1"/>
  <c r="AA160" i="3"/>
  <c r="AE160" i="3" s="1"/>
  <c r="Z161" i="3"/>
  <c r="Y161" i="3"/>
  <c r="G160" i="3"/>
  <c r="H159" i="3"/>
  <c r="AQ162" i="3"/>
  <c r="AP162" i="3"/>
  <c r="AY159" i="3"/>
  <c r="AN164" i="3"/>
  <c r="AO163" i="3"/>
  <c r="W163" i="3"/>
  <c r="X162" i="3"/>
  <c r="K158" i="3"/>
  <c r="I158" i="3"/>
  <c r="J158" i="3"/>
  <c r="AF160" i="3" l="1"/>
  <c r="AG160" i="3"/>
  <c r="AA161" i="3"/>
  <c r="AE161" i="3" s="1"/>
  <c r="AR162" i="3"/>
  <c r="AV162" i="3" s="1"/>
  <c r="W164" i="3"/>
  <c r="X163" i="3"/>
  <c r="AP163" i="3"/>
  <c r="AQ163" i="3"/>
  <c r="I159" i="3"/>
  <c r="J159" i="3" s="1"/>
  <c r="AN165" i="3"/>
  <c r="AO164" i="3"/>
  <c r="H160" i="3"/>
  <c r="G161" i="3"/>
  <c r="AG162" i="3"/>
  <c r="Y162" i="3"/>
  <c r="AI162" i="3"/>
  <c r="AH162" i="3"/>
  <c r="Z162" i="3"/>
  <c r="AA162" i="3"/>
  <c r="AE162" i="3"/>
  <c r="AF162" i="3"/>
  <c r="K159" i="3" l="1"/>
  <c r="AX162" i="3"/>
  <c r="AW162" i="3"/>
  <c r="AY162" i="3" s="1"/>
  <c r="AG161" i="3"/>
  <c r="AF161" i="3"/>
  <c r="AN166" i="3"/>
  <c r="AO165" i="3"/>
  <c r="AH160" i="3"/>
  <c r="I160" i="3"/>
  <c r="J160" i="3" s="1"/>
  <c r="W165" i="3"/>
  <c r="X164" i="3"/>
  <c r="G162" i="3"/>
  <c r="H161" i="3"/>
  <c r="AI163" i="3"/>
  <c r="AE163" i="3"/>
  <c r="AA163" i="3"/>
  <c r="Y163" i="3"/>
  <c r="AF163" i="3"/>
  <c r="AH163" i="3"/>
  <c r="AG163" i="3"/>
  <c r="Z163" i="3"/>
  <c r="AP164" i="3"/>
  <c r="AQ164" i="3" s="1"/>
  <c r="AR163" i="3"/>
  <c r="AV163" i="3" s="1"/>
  <c r="AH161" i="3" l="1"/>
  <c r="AR164" i="3"/>
  <c r="AX163" i="3"/>
  <c r="AW163" i="3"/>
  <c r="K160" i="3"/>
  <c r="I161" i="3"/>
  <c r="J161" i="3"/>
  <c r="G163" i="3"/>
  <c r="H162" i="3"/>
  <c r="AO166" i="3"/>
  <c r="AN167" i="3"/>
  <c r="X165" i="3"/>
  <c r="W166" i="3"/>
  <c r="Y164" i="3"/>
  <c r="Z164" i="3"/>
  <c r="AP165" i="3"/>
  <c r="AQ165" i="3"/>
  <c r="AN168" i="3" l="1"/>
  <c r="AO167" i="3"/>
  <c r="K161" i="3"/>
  <c r="W167" i="3"/>
  <c r="X166" i="3"/>
  <c r="I162" i="3"/>
  <c r="J162" i="3" s="1"/>
  <c r="AR165" i="3"/>
  <c r="AV165" i="3" s="1"/>
  <c r="AA164" i="3"/>
  <c r="AE164" i="3" s="1"/>
  <c r="Y165" i="3"/>
  <c r="Z165" i="3" s="1"/>
  <c r="G164" i="3"/>
  <c r="H163" i="3"/>
  <c r="AY163" i="3"/>
  <c r="AP166" i="3"/>
  <c r="AQ166" i="3" s="1"/>
  <c r="AV164" i="3"/>
  <c r="AR166" i="3" l="1"/>
  <c r="AA165" i="3"/>
  <c r="AF164" i="3"/>
  <c r="AG164" i="3"/>
  <c r="K162" i="3"/>
  <c r="AO168" i="3"/>
  <c r="AN169" i="3"/>
  <c r="AX165" i="3"/>
  <c r="AW165" i="3"/>
  <c r="AW164" i="3"/>
  <c r="AX164" i="3"/>
  <c r="H164" i="3"/>
  <c r="G165" i="3"/>
  <c r="Y166" i="3"/>
  <c r="AA166" i="3"/>
  <c r="Z166" i="3"/>
  <c r="AX167" i="3"/>
  <c r="AP167" i="3"/>
  <c r="AZ167" i="3"/>
  <c r="AW167" i="3"/>
  <c r="AQ167" i="3"/>
  <c r="AV167" i="3"/>
  <c r="AY167" i="3"/>
  <c r="AR167" i="3"/>
  <c r="W168" i="3"/>
  <c r="X167" i="3"/>
  <c r="I163" i="3"/>
  <c r="J163" i="3"/>
  <c r="K163" i="3"/>
  <c r="AY164" i="3" l="1"/>
  <c r="AY165" i="3"/>
  <c r="K164" i="3"/>
  <c r="J164" i="3"/>
  <c r="I164" i="3"/>
  <c r="AE166" i="3"/>
  <c r="AN170" i="3"/>
  <c r="AO169" i="3"/>
  <c r="AZ168" i="3"/>
  <c r="AV168" i="3"/>
  <c r="AR168" i="3"/>
  <c r="AP168" i="3"/>
  <c r="AX168" i="3"/>
  <c r="AQ168" i="3"/>
  <c r="AY168" i="3"/>
  <c r="AW168" i="3"/>
  <c r="G166" i="3"/>
  <c r="H165" i="3"/>
  <c r="AE165" i="3"/>
  <c r="Y167" i="3"/>
  <c r="Z167" i="3"/>
  <c r="W169" i="3"/>
  <c r="X168" i="3"/>
  <c r="AH164" i="3"/>
  <c r="AV166" i="3"/>
  <c r="AW166" i="3" l="1"/>
  <c r="AX166" i="3"/>
  <c r="X169" i="3"/>
  <c r="W170" i="3"/>
  <c r="AP169" i="3"/>
  <c r="AQ169" i="3" s="1"/>
  <c r="I165" i="3"/>
  <c r="K165" i="3"/>
  <c r="J165" i="3"/>
  <c r="AF165" i="3"/>
  <c r="AG165" i="3"/>
  <c r="H166" i="3"/>
  <c r="G167" i="3"/>
  <c r="AF166" i="3"/>
  <c r="AG166" i="3"/>
  <c r="AN171" i="3"/>
  <c r="AO170" i="3"/>
  <c r="Y168" i="3"/>
  <c r="Z168" i="3" s="1"/>
  <c r="AA167" i="3"/>
  <c r="AE167" i="3" s="1"/>
  <c r="AR169" i="3" l="1"/>
  <c r="AG167" i="3"/>
  <c r="AF167" i="3"/>
  <c r="AA168" i="3"/>
  <c r="W171" i="3"/>
  <c r="X170" i="3"/>
  <c r="AN172" i="3"/>
  <c r="AO171" i="3"/>
  <c r="I166" i="3"/>
  <c r="J166" i="3"/>
  <c r="AH166" i="3"/>
  <c r="AH165" i="3"/>
  <c r="AP170" i="3"/>
  <c r="AQ170" i="3" s="1"/>
  <c r="G168" i="3"/>
  <c r="H167" i="3"/>
  <c r="AI169" i="3"/>
  <c r="AE169" i="3"/>
  <c r="AA169" i="3"/>
  <c r="AH169" i="3"/>
  <c r="AG169" i="3"/>
  <c r="Z169" i="3"/>
  <c r="Y169" i="3"/>
  <c r="AF169" i="3"/>
  <c r="AY166" i="3"/>
  <c r="AH167" i="3" l="1"/>
  <c r="AR170" i="3"/>
  <c r="AV169" i="3"/>
  <c r="AP171" i="3"/>
  <c r="AR171" i="3"/>
  <c r="AQ171" i="3"/>
  <c r="AV171" i="3" s="1"/>
  <c r="I167" i="3"/>
  <c r="J167" i="3" s="1"/>
  <c r="AE168" i="3"/>
  <c r="H168" i="3"/>
  <c r="G169" i="3"/>
  <c r="AG170" i="3"/>
  <c r="Y170" i="3"/>
  <c r="AI170" i="3"/>
  <c r="AH170" i="3"/>
  <c r="AA170" i="3"/>
  <c r="AE170" i="3"/>
  <c r="AF170" i="3"/>
  <c r="Z170" i="3"/>
  <c r="K166" i="3"/>
  <c r="AN173" i="3"/>
  <c r="AO172" i="3"/>
  <c r="W172" i="3"/>
  <c r="X171" i="3"/>
  <c r="K167" i="3" l="1"/>
  <c r="AX171" i="3"/>
  <c r="AW171" i="3"/>
  <c r="AY171" i="3" s="1"/>
  <c r="AR172" i="3"/>
  <c r="AQ172" i="3"/>
  <c r="AP172" i="3"/>
  <c r="AG168" i="3"/>
  <c r="AF168" i="3"/>
  <c r="Y171" i="3"/>
  <c r="Z171" i="3" s="1"/>
  <c r="I168" i="3"/>
  <c r="J168" i="3" s="1"/>
  <c r="W173" i="3"/>
  <c r="X172" i="3"/>
  <c r="AN174" i="3"/>
  <c r="AO173" i="3"/>
  <c r="G170" i="3"/>
  <c r="H169" i="3"/>
  <c r="AX169" i="3"/>
  <c r="AW169" i="3"/>
  <c r="AV170" i="3"/>
  <c r="AH168" i="3" l="1"/>
  <c r="K168" i="3"/>
  <c r="AA171" i="3"/>
  <c r="AW170" i="3"/>
  <c r="AX170" i="3"/>
  <c r="AO174" i="3"/>
  <c r="AN175" i="3"/>
  <c r="Y172" i="3"/>
  <c r="Z172" i="3" s="1"/>
  <c r="AV172" i="3"/>
  <c r="I169" i="3"/>
  <c r="J169" i="3"/>
  <c r="W174" i="3"/>
  <c r="X173" i="3"/>
  <c r="G171" i="3"/>
  <c r="H170" i="3"/>
  <c r="AY169" i="3"/>
  <c r="AP173" i="3"/>
  <c r="AQ173" i="3"/>
  <c r="AA172" i="3" l="1"/>
  <c r="K170" i="3"/>
  <c r="J170" i="3"/>
  <c r="I170" i="3"/>
  <c r="K169" i="3"/>
  <c r="AN176" i="3"/>
  <c r="AO175" i="3"/>
  <c r="AE171" i="3"/>
  <c r="AR173" i="3"/>
  <c r="AV173" i="3" s="1"/>
  <c r="Y173" i="3"/>
  <c r="Z173" i="3" s="1"/>
  <c r="G172" i="3"/>
  <c r="H171" i="3"/>
  <c r="AX172" i="3"/>
  <c r="AW172" i="3"/>
  <c r="AY172" i="3" s="1"/>
  <c r="AZ174" i="3"/>
  <c r="AV174" i="3"/>
  <c r="AR174" i="3"/>
  <c r="AY174" i="3"/>
  <c r="AQ174" i="3"/>
  <c r="AX174" i="3"/>
  <c r="AW174" i="3"/>
  <c r="AP174" i="3"/>
  <c r="W175" i="3"/>
  <c r="X174" i="3"/>
  <c r="AY170" i="3"/>
  <c r="AA173" i="3" l="1"/>
  <c r="Y174" i="3"/>
  <c r="AA174" i="3"/>
  <c r="Z174" i="3"/>
  <c r="H172" i="3"/>
  <c r="G173" i="3"/>
  <c r="AX175" i="3"/>
  <c r="AP175" i="3"/>
  <c r="AZ175" i="3"/>
  <c r="AV175" i="3"/>
  <c r="AY175" i="3"/>
  <c r="AQ175" i="3"/>
  <c r="AR175" i="3"/>
  <c r="AW175" i="3"/>
  <c r="AE172" i="3"/>
  <c r="W176" i="3"/>
  <c r="X175" i="3"/>
  <c r="AO176" i="3"/>
  <c r="AN177" i="3"/>
  <c r="AX173" i="3"/>
  <c r="AW173" i="3"/>
  <c r="I171" i="3"/>
  <c r="K171" i="3"/>
  <c r="J171" i="3"/>
  <c r="AG171" i="3"/>
  <c r="AF171" i="3"/>
  <c r="AH171" i="3" s="1"/>
  <c r="AY173" i="3" l="1"/>
  <c r="AE174" i="3"/>
  <c r="AG174" i="3" s="1"/>
  <c r="AF174" i="3"/>
  <c r="AN178" i="3"/>
  <c r="AO177" i="3"/>
  <c r="AG172" i="3"/>
  <c r="AF172" i="3"/>
  <c r="AP176" i="3"/>
  <c r="AQ176" i="3" s="1"/>
  <c r="I172" i="3"/>
  <c r="J172" i="3" s="1"/>
  <c r="Y175" i="3"/>
  <c r="Z175" i="3" s="1"/>
  <c r="W177" i="3"/>
  <c r="X176" i="3"/>
  <c r="G174" i="3"/>
  <c r="H173" i="3"/>
  <c r="AE173" i="3"/>
  <c r="AH174" i="3" l="1"/>
  <c r="AH172" i="3"/>
  <c r="AA175" i="3"/>
  <c r="AR176" i="3"/>
  <c r="K172" i="3"/>
  <c r="AP177" i="3"/>
  <c r="AQ177" i="3"/>
  <c r="AO178" i="3"/>
  <c r="AN179" i="3"/>
  <c r="X177" i="3"/>
  <c r="W178" i="3"/>
  <c r="AG173" i="3"/>
  <c r="AF173" i="3"/>
  <c r="I173" i="3"/>
  <c r="J173" i="3" s="1"/>
  <c r="G175" i="3"/>
  <c r="H174" i="3"/>
  <c r="AG176" i="3"/>
  <c r="Y176" i="3"/>
  <c r="AH176" i="3"/>
  <c r="AE176" i="3"/>
  <c r="AI176" i="3"/>
  <c r="Z176" i="3"/>
  <c r="AF176" i="3"/>
  <c r="AA176" i="3"/>
  <c r="K173" i="3" l="1"/>
  <c r="I174" i="3"/>
  <c r="J174" i="3" s="1"/>
  <c r="AP178" i="3"/>
  <c r="AQ178" i="3" s="1"/>
  <c r="W179" i="3"/>
  <c r="X178" i="3"/>
  <c r="G176" i="3"/>
  <c r="H175" i="3"/>
  <c r="AV176" i="3"/>
  <c r="AI177" i="3"/>
  <c r="AE177" i="3"/>
  <c r="AA177" i="3"/>
  <c r="AH177" i="3"/>
  <c r="AF177" i="3"/>
  <c r="Y177" i="3"/>
  <c r="AG177" i="3"/>
  <c r="Z177" i="3"/>
  <c r="AR177" i="3"/>
  <c r="AV177" i="3" s="1"/>
  <c r="AH173" i="3"/>
  <c r="AN180" i="3"/>
  <c r="AO179" i="3"/>
  <c r="AE175" i="3"/>
  <c r="K174" i="3" l="1"/>
  <c r="AR178" i="3"/>
  <c r="X179" i="3"/>
  <c r="W180" i="3"/>
  <c r="AX177" i="3"/>
  <c r="AW177" i="3"/>
  <c r="AF175" i="3"/>
  <c r="AG175" i="3"/>
  <c r="AX176" i="3"/>
  <c r="AW176" i="3"/>
  <c r="Y178" i="3"/>
  <c r="Z178" i="3" s="1"/>
  <c r="AN181" i="3"/>
  <c r="AO180" i="3"/>
  <c r="I175" i="3"/>
  <c r="J175" i="3"/>
  <c r="AP179" i="3"/>
  <c r="AR179" i="3"/>
  <c r="AQ179" i="3"/>
  <c r="H176" i="3"/>
  <c r="G177" i="3"/>
  <c r="AV179" i="3" l="1"/>
  <c r="AY176" i="3"/>
  <c r="AW179" i="3"/>
  <c r="AY179" i="3" s="1"/>
  <c r="AX179" i="3"/>
  <c r="AA178" i="3"/>
  <c r="AV178" i="3"/>
  <c r="J176" i="3"/>
  <c r="I176" i="3"/>
  <c r="K175" i="3"/>
  <c r="AN182" i="3"/>
  <c r="AO181" i="3"/>
  <c r="AY177" i="3"/>
  <c r="W181" i="3"/>
  <c r="X180" i="3"/>
  <c r="G178" i="3"/>
  <c r="H177" i="3"/>
  <c r="AQ180" i="3"/>
  <c r="AP180" i="3"/>
  <c r="AH175" i="3"/>
  <c r="Y179" i="3"/>
  <c r="Z179" i="3" s="1"/>
  <c r="AA179" i="3" l="1"/>
  <c r="Y180" i="3"/>
  <c r="Z180" i="3"/>
  <c r="AE178" i="3"/>
  <c r="X181" i="3"/>
  <c r="W182" i="3"/>
  <c r="AR180" i="3"/>
  <c r="AV180" i="3" s="1"/>
  <c r="G179" i="3"/>
  <c r="H178" i="3"/>
  <c r="AX181" i="3"/>
  <c r="AP181" i="3"/>
  <c r="AY181" i="3"/>
  <c r="AZ181" i="3"/>
  <c r="AR181" i="3"/>
  <c r="AQ181" i="3"/>
  <c r="AW181" i="3"/>
  <c r="AV181" i="3"/>
  <c r="AO182" i="3"/>
  <c r="AN183" i="3"/>
  <c r="AX178" i="3"/>
  <c r="AW178" i="3"/>
  <c r="I177" i="3"/>
  <c r="K177" i="3"/>
  <c r="J177" i="3"/>
  <c r="K176" i="3"/>
  <c r="AX180" i="3" l="1"/>
  <c r="AW180" i="3"/>
  <c r="AY180" i="3" s="1"/>
  <c r="G180" i="3"/>
  <c r="H179" i="3"/>
  <c r="W183" i="3"/>
  <c r="X182" i="3"/>
  <c r="AN184" i="3"/>
  <c r="AO183" i="3"/>
  <c r="AZ182" i="3"/>
  <c r="AV182" i="3"/>
  <c r="AR182" i="3"/>
  <c r="AY182" i="3"/>
  <c r="AX182" i="3"/>
  <c r="AP182" i="3"/>
  <c r="AW182" i="3"/>
  <c r="AQ182" i="3"/>
  <c r="AY178" i="3"/>
  <c r="K178" i="3"/>
  <c r="I178" i="3"/>
  <c r="J178" i="3"/>
  <c r="AA180" i="3"/>
  <c r="AE180" i="3" s="1"/>
  <c r="AF178" i="3"/>
  <c r="AG178" i="3"/>
  <c r="Z181" i="3"/>
  <c r="Y181" i="3"/>
  <c r="AE179" i="3"/>
  <c r="AF180" i="3" l="1"/>
  <c r="AG180" i="3"/>
  <c r="W184" i="3"/>
  <c r="X183" i="3"/>
  <c r="AH178" i="3"/>
  <c r="AN185" i="3"/>
  <c r="AO184" i="3"/>
  <c r="H180" i="3"/>
  <c r="G181" i="3"/>
  <c r="AP183" i="3"/>
  <c r="AQ183" i="3"/>
  <c r="I179" i="3"/>
  <c r="J179" i="3" s="1"/>
  <c r="AA181" i="3"/>
  <c r="AE181" i="3" s="1"/>
  <c r="AF179" i="3"/>
  <c r="AG179" i="3"/>
  <c r="Y182" i="3"/>
  <c r="Z182" i="3"/>
  <c r="AH179" i="3" l="1"/>
  <c r="AG181" i="3"/>
  <c r="AF181" i="3"/>
  <c r="AH181" i="3" s="1"/>
  <c r="K179" i="3"/>
  <c r="AA182" i="3"/>
  <c r="AE182" i="3"/>
  <c r="AR183" i="3"/>
  <c r="AV183" i="3" s="1"/>
  <c r="AP184" i="3"/>
  <c r="AQ184" i="3" s="1"/>
  <c r="W185" i="3"/>
  <c r="X184" i="3"/>
  <c r="AN186" i="3"/>
  <c r="AO185" i="3"/>
  <c r="G182" i="3"/>
  <c r="H181" i="3"/>
  <c r="AH180" i="3"/>
  <c r="I180" i="3"/>
  <c r="J180" i="3" s="1"/>
  <c r="AI183" i="3"/>
  <c r="AE183" i="3"/>
  <c r="AA183" i="3"/>
  <c r="AG183" i="3"/>
  <c r="AH183" i="3"/>
  <c r="Y183" i="3"/>
  <c r="AF183" i="3"/>
  <c r="Z183" i="3"/>
  <c r="K180" i="3" l="1"/>
  <c r="AR184" i="3"/>
  <c r="H182" i="3"/>
  <c r="G183" i="3"/>
  <c r="AF182" i="3"/>
  <c r="AG182" i="3"/>
  <c r="AO186" i="3"/>
  <c r="AN187" i="3"/>
  <c r="I181" i="3"/>
  <c r="J181" i="3"/>
  <c r="AG184" i="3"/>
  <c r="Y184" i="3"/>
  <c r="AH184" i="3"/>
  <c r="AE184" i="3"/>
  <c r="Z184" i="3"/>
  <c r="AF184" i="3"/>
  <c r="AA184" i="3"/>
  <c r="AI184" i="3"/>
  <c r="X185" i="3"/>
  <c r="W186" i="3"/>
  <c r="AP185" i="3"/>
  <c r="AQ185" i="3"/>
  <c r="AX183" i="3"/>
  <c r="AW183" i="3"/>
  <c r="AH182" i="3" l="1"/>
  <c r="AV184" i="3"/>
  <c r="AY183" i="3"/>
  <c r="Y185" i="3"/>
  <c r="Z185" i="3" s="1"/>
  <c r="K181" i="3"/>
  <c r="AN188" i="3"/>
  <c r="AO187" i="3"/>
  <c r="G184" i="3"/>
  <c r="H183" i="3"/>
  <c r="AR185" i="3"/>
  <c r="AV185" i="3" s="1"/>
  <c r="W187" i="3"/>
  <c r="X186" i="3"/>
  <c r="AP186" i="3"/>
  <c r="AQ186" i="3" s="1"/>
  <c r="I182" i="3"/>
  <c r="J182" i="3"/>
  <c r="AR186" i="3" l="1"/>
  <c r="AX185" i="3"/>
  <c r="AW185" i="3"/>
  <c r="AA185" i="3"/>
  <c r="AN189" i="3"/>
  <c r="AO188" i="3"/>
  <c r="AW184" i="3"/>
  <c r="AX184" i="3"/>
  <c r="X187" i="3"/>
  <c r="W188" i="3"/>
  <c r="AP187" i="3"/>
  <c r="AR187" i="3"/>
  <c r="AQ187" i="3"/>
  <c r="I183" i="3"/>
  <c r="J183" i="3"/>
  <c r="K183" i="3"/>
  <c r="K182" i="3"/>
  <c r="Y186" i="3"/>
  <c r="Z186" i="3" s="1"/>
  <c r="G185" i="3"/>
  <c r="H184" i="3"/>
  <c r="AY184" i="3" l="1"/>
  <c r="AA186" i="3"/>
  <c r="K184" i="3"/>
  <c r="J184" i="3"/>
  <c r="I184" i="3"/>
  <c r="G186" i="3"/>
  <c r="H185" i="3"/>
  <c r="AV187" i="3"/>
  <c r="AZ188" i="3"/>
  <c r="AV188" i="3"/>
  <c r="AR188" i="3"/>
  <c r="AX188" i="3"/>
  <c r="AW188" i="3"/>
  <c r="AP188" i="3"/>
  <c r="AY188" i="3"/>
  <c r="AQ188" i="3"/>
  <c r="AY185" i="3"/>
  <c r="AN190" i="3"/>
  <c r="AO189" i="3"/>
  <c r="W189" i="3"/>
  <c r="X188" i="3"/>
  <c r="Y187" i="3"/>
  <c r="Z187" i="3" s="1"/>
  <c r="AE185" i="3"/>
  <c r="AV186" i="3"/>
  <c r="AA187" i="3" l="1"/>
  <c r="AF185" i="3"/>
  <c r="AH185" i="3" s="1"/>
  <c r="AG185" i="3"/>
  <c r="AO190" i="3"/>
  <c r="AN191" i="3"/>
  <c r="AW186" i="3"/>
  <c r="AX186" i="3"/>
  <c r="AX189" i="3"/>
  <c r="AP189" i="3"/>
  <c r="AY189" i="3"/>
  <c r="AW189" i="3"/>
  <c r="AQ189" i="3"/>
  <c r="AZ189" i="3"/>
  <c r="AR189" i="3"/>
  <c r="AV189" i="3"/>
  <c r="AW187" i="3"/>
  <c r="AX187" i="3"/>
  <c r="G187" i="3"/>
  <c r="H186" i="3"/>
  <c r="AE186" i="3"/>
  <c r="Y188" i="3"/>
  <c r="Z188" i="3" s="1"/>
  <c r="X189" i="3"/>
  <c r="W190" i="3"/>
  <c r="I185" i="3"/>
  <c r="K185" i="3"/>
  <c r="J185" i="3"/>
  <c r="AY186" i="3" l="1"/>
  <c r="AA188" i="3"/>
  <c r="G188" i="3"/>
  <c r="H187" i="3"/>
  <c r="AG186" i="3"/>
  <c r="AF186" i="3"/>
  <c r="W191" i="3"/>
  <c r="X190" i="3"/>
  <c r="Y189" i="3"/>
  <c r="Z189" i="3" s="1"/>
  <c r="AY187" i="3"/>
  <c r="AN192" i="3"/>
  <c r="AO191" i="3"/>
  <c r="K186" i="3"/>
  <c r="J186" i="3"/>
  <c r="I186" i="3"/>
  <c r="AP190" i="3"/>
  <c r="AQ190" i="3" s="1"/>
  <c r="AE187" i="3"/>
  <c r="AH186" i="3" l="1"/>
  <c r="AR190" i="3"/>
  <c r="AA189" i="3"/>
  <c r="AF187" i="3"/>
  <c r="AG187" i="3"/>
  <c r="W192" i="3"/>
  <c r="X191" i="3"/>
  <c r="AP191" i="3"/>
  <c r="AQ191" i="3"/>
  <c r="AG190" i="3"/>
  <c r="Y190" i="3"/>
  <c r="AF190" i="3"/>
  <c r="AA190" i="3"/>
  <c r="AH190" i="3"/>
  <c r="Z190" i="3"/>
  <c r="AI190" i="3"/>
  <c r="AE190" i="3"/>
  <c r="I187" i="3"/>
  <c r="J187" i="3" s="1"/>
  <c r="AN193" i="3"/>
  <c r="AO192" i="3"/>
  <c r="H188" i="3"/>
  <c r="G189" i="3"/>
  <c r="AE188" i="3"/>
  <c r="AH187" i="3" l="1"/>
  <c r="K187" i="3"/>
  <c r="AP192" i="3"/>
  <c r="AQ192" i="3"/>
  <c r="AI191" i="3"/>
  <c r="AE191" i="3"/>
  <c r="AA191" i="3"/>
  <c r="AG191" i="3"/>
  <c r="AH191" i="3"/>
  <c r="Z191" i="3"/>
  <c r="Y191" i="3"/>
  <c r="AF191" i="3"/>
  <c r="AE189" i="3"/>
  <c r="G190" i="3"/>
  <c r="H189" i="3"/>
  <c r="W193" i="3"/>
  <c r="X192" i="3"/>
  <c r="AN194" i="3"/>
  <c r="AO193" i="3"/>
  <c r="AG188" i="3"/>
  <c r="AF188" i="3"/>
  <c r="AH188" i="3" s="1"/>
  <c r="I188" i="3"/>
  <c r="J188" i="3"/>
  <c r="AR191" i="3"/>
  <c r="AV191" i="3" s="1"/>
  <c r="AV190" i="3"/>
  <c r="AW190" i="3" l="1"/>
  <c r="AX190" i="3"/>
  <c r="AG189" i="3"/>
  <c r="AF189" i="3"/>
  <c r="AH189" i="3" s="1"/>
  <c r="AW191" i="3"/>
  <c r="AX191" i="3"/>
  <c r="AR192" i="3"/>
  <c r="AV192" i="3" s="1"/>
  <c r="AN195" i="3"/>
  <c r="AO194" i="3"/>
  <c r="G191" i="3"/>
  <c r="H190" i="3"/>
  <c r="Y192" i="3"/>
  <c r="AA192" i="3"/>
  <c r="Z192" i="3"/>
  <c r="K188" i="3"/>
  <c r="X193" i="3"/>
  <c r="W194" i="3"/>
  <c r="AP193" i="3"/>
  <c r="AQ193" i="3"/>
  <c r="I189" i="3"/>
  <c r="J189" i="3"/>
  <c r="K189" i="3"/>
  <c r="AY191" i="3" l="1"/>
  <c r="AY190" i="3"/>
  <c r="AX192" i="3"/>
  <c r="AW192" i="3"/>
  <c r="AY192" i="3" s="1"/>
  <c r="AR193" i="3"/>
  <c r="AV193" i="3" s="1"/>
  <c r="Z193" i="3"/>
  <c r="Y193" i="3"/>
  <c r="I190" i="3"/>
  <c r="J190" i="3"/>
  <c r="G192" i="3"/>
  <c r="H191" i="3"/>
  <c r="AP194" i="3"/>
  <c r="AQ194" i="3" s="1"/>
  <c r="W195" i="3"/>
  <c r="X194" i="3"/>
  <c r="AE192" i="3"/>
  <c r="AN196" i="3"/>
  <c r="AO195" i="3"/>
  <c r="AR194" i="3" l="1"/>
  <c r="AW193" i="3"/>
  <c r="AX193" i="3"/>
  <c r="G193" i="3"/>
  <c r="H192" i="3"/>
  <c r="AX195" i="3"/>
  <c r="AP195" i="3"/>
  <c r="AW195" i="3"/>
  <c r="AR195" i="3"/>
  <c r="AV195" i="3"/>
  <c r="AQ195" i="3"/>
  <c r="AZ195" i="3"/>
  <c r="AY195" i="3"/>
  <c r="W196" i="3"/>
  <c r="X195" i="3"/>
  <c r="AN197" i="3"/>
  <c r="AO196" i="3"/>
  <c r="Y194" i="3"/>
  <c r="Z194" i="3" s="1"/>
  <c r="AA193" i="3"/>
  <c r="AE193" i="3" s="1"/>
  <c r="AG192" i="3"/>
  <c r="AF192" i="3"/>
  <c r="I191" i="3"/>
  <c r="J191" i="3"/>
  <c r="K191" i="3"/>
  <c r="K190" i="3"/>
  <c r="AY193" i="3" l="1"/>
  <c r="AG193" i="3"/>
  <c r="AF193" i="3"/>
  <c r="AA194" i="3"/>
  <c r="AH192" i="3"/>
  <c r="K192" i="3"/>
  <c r="J192" i="3"/>
  <c r="I192" i="3"/>
  <c r="G194" i="3"/>
  <c r="H193" i="3"/>
  <c r="AZ196" i="3"/>
  <c r="AV196" i="3"/>
  <c r="AR196" i="3"/>
  <c r="AX196" i="3"/>
  <c r="AY196" i="3"/>
  <c r="AP196" i="3"/>
  <c r="AQ196" i="3"/>
  <c r="AW196" i="3"/>
  <c r="AN198" i="3"/>
  <c r="AO197" i="3"/>
  <c r="Y195" i="3"/>
  <c r="Z195" i="3"/>
  <c r="W197" i="3"/>
  <c r="X196" i="3"/>
  <c r="AV194" i="3"/>
  <c r="X197" i="3" l="1"/>
  <c r="W198" i="3"/>
  <c r="AP197" i="3"/>
  <c r="AQ197" i="3"/>
  <c r="G195" i="3"/>
  <c r="H194" i="3"/>
  <c r="Y196" i="3"/>
  <c r="Z196" i="3"/>
  <c r="AA196" i="3"/>
  <c r="AA195" i="3"/>
  <c r="AE195" i="3" s="1"/>
  <c r="AO198" i="3"/>
  <c r="AN199" i="3"/>
  <c r="AH193" i="3"/>
  <c r="AW194" i="3"/>
  <c r="AX194" i="3"/>
  <c r="I193" i="3"/>
  <c r="J193" i="3"/>
  <c r="AE194" i="3"/>
  <c r="AY194" i="3" l="1"/>
  <c r="AE196" i="3"/>
  <c r="AF196" i="3" s="1"/>
  <c r="AG196" i="3"/>
  <c r="AF195" i="3"/>
  <c r="AG195" i="3"/>
  <c r="K193" i="3"/>
  <c r="AG194" i="3"/>
  <c r="AF194" i="3"/>
  <c r="AP198" i="3"/>
  <c r="AQ198" i="3"/>
  <c r="G196" i="3"/>
  <c r="H195" i="3"/>
  <c r="W199" i="3"/>
  <c r="X198" i="3"/>
  <c r="AN200" i="3"/>
  <c r="AO199" i="3"/>
  <c r="I194" i="3"/>
  <c r="J194" i="3" s="1"/>
  <c r="AR197" i="3"/>
  <c r="AV197" i="3" s="1"/>
  <c r="AI197" i="3"/>
  <c r="AE197" i="3"/>
  <c r="AA197" i="3"/>
  <c r="AF197" i="3"/>
  <c r="Z197" i="3"/>
  <c r="AH197" i="3"/>
  <c r="Y197" i="3"/>
  <c r="AG197" i="3"/>
  <c r="AH194" i="3" l="1"/>
  <c r="AH195" i="3"/>
  <c r="AH196" i="3"/>
  <c r="K194" i="3"/>
  <c r="AN201" i="3"/>
  <c r="AO200" i="3"/>
  <c r="AG198" i="3"/>
  <c r="Y198" i="3"/>
  <c r="AF198" i="3"/>
  <c r="AA198" i="3"/>
  <c r="AE198" i="3"/>
  <c r="AH198" i="3"/>
  <c r="AI198" i="3"/>
  <c r="Z198" i="3"/>
  <c r="W200" i="3"/>
  <c r="X199" i="3"/>
  <c r="H196" i="3"/>
  <c r="G197" i="3"/>
  <c r="AR198" i="3"/>
  <c r="AP199" i="3"/>
  <c r="AQ199" i="3"/>
  <c r="AV198" i="3"/>
  <c r="AX197" i="3"/>
  <c r="AW197" i="3"/>
  <c r="I195" i="3"/>
  <c r="J195" i="3" s="1"/>
  <c r="K195" i="3" l="1"/>
  <c r="G198" i="3"/>
  <c r="H197" i="3"/>
  <c r="AW198" i="3"/>
  <c r="AX198" i="3"/>
  <c r="I196" i="3"/>
  <c r="J196" i="3" s="1"/>
  <c r="AR200" i="3"/>
  <c r="AP200" i="3"/>
  <c r="AQ200" i="3"/>
  <c r="Y199" i="3"/>
  <c r="Z199" i="3" s="1"/>
  <c r="AN202" i="3"/>
  <c r="AO201" i="3"/>
  <c r="AY197" i="3"/>
  <c r="AR199" i="3"/>
  <c r="AV199" i="3" s="1"/>
  <c r="W201" i="3"/>
  <c r="X200" i="3"/>
  <c r="AW199" i="3" l="1"/>
  <c r="AX199" i="3"/>
  <c r="K196" i="3"/>
  <c r="AA199" i="3"/>
  <c r="AN203" i="3"/>
  <c r="AO202" i="3"/>
  <c r="AV200" i="3"/>
  <c r="AY198" i="3"/>
  <c r="Y200" i="3"/>
  <c r="Z200" i="3"/>
  <c r="I197" i="3"/>
  <c r="J197" i="3" s="1"/>
  <c r="X201" i="3"/>
  <c r="W202" i="3"/>
  <c r="AP201" i="3"/>
  <c r="AQ201" i="3"/>
  <c r="H198" i="3"/>
  <c r="G199" i="3"/>
  <c r="AY199" i="3" l="1"/>
  <c r="K197" i="3"/>
  <c r="AZ202" i="3"/>
  <c r="AV202" i="3"/>
  <c r="AR202" i="3"/>
  <c r="AW202" i="3"/>
  <c r="AQ202" i="3"/>
  <c r="AY202" i="3"/>
  <c r="AP202" i="3"/>
  <c r="AX202" i="3"/>
  <c r="G200" i="3"/>
  <c r="H199" i="3"/>
  <c r="AR201" i="3"/>
  <c r="AV201" i="3" s="1"/>
  <c r="Z201" i="3"/>
  <c r="Y201" i="3"/>
  <c r="W203" i="3"/>
  <c r="X202" i="3"/>
  <c r="AA200" i="3"/>
  <c r="AE200" i="3" s="1"/>
  <c r="AN204" i="3"/>
  <c r="AO203" i="3"/>
  <c r="K198" i="3"/>
  <c r="I198" i="3"/>
  <c r="J198" i="3"/>
  <c r="AW200" i="3"/>
  <c r="AX200" i="3"/>
  <c r="AE199" i="3"/>
  <c r="AG200" i="3" l="1"/>
  <c r="AF200" i="3"/>
  <c r="AW201" i="3"/>
  <c r="AX201" i="3"/>
  <c r="AA201" i="3"/>
  <c r="AE201" i="3" s="1"/>
  <c r="I199" i="3"/>
  <c r="J199" i="3"/>
  <c r="K199" i="3"/>
  <c r="AN205" i="3"/>
  <c r="AO204" i="3"/>
  <c r="Y202" i="3"/>
  <c r="Z202" i="3" s="1"/>
  <c r="G201" i="3"/>
  <c r="H200" i="3"/>
  <c r="AF199" i="3"/>
  <c r="AG199" i="3"/>
  <c r="AY200" i="3"/>
  <c r="AX203" i="3"/>
  <c r="AP203" i="3"/>
  <c r="AW203" i="3"/>
  <c r="AR203" i="3"/>
  <c r="AZ203" i="3"/>
  <c r="AY203" i="3"/>
  <c r="AQ203" i="3"/>
  <c r="AV203" i="3"/>
  <c r="X203" i="3"/>
  <c r="W204" i="3"/>
  <c r="AH199" i="3" l="1"/>
  <c r="AH200" i="3"/>
  <c r="AA202" i="3"/>
  <c r="Y203" i="3"/>
  <c r="Z203" i="3" s="1"/>
  <c r="AN206" i="3"/>
  <c r="AO205" i="3"/>
  <c r="W205" i="3"/>
  <c r="X204" i="3"/>
  <c r="AY201" i="3"/>
  <c r="I200" i="3"/>
  <c r="J200" i="3" s="1"/>
  <c r="AG201" i="3"/>
  <c r="AF201" i="3"/>
  <c r="AH201" i="3" s="1"/>
  <c r="G202" i="3"/>
  <c r="H201" i="3"/>
  <c r="AQ204" i="3"/>
  <c r="AP204" i="3"/>
  <c r="AA203" i="3" l="1"/>
  <c r="K200" i="3"/>
  <c r="I201" i="3"/>
  <c r="J201" i="3"/>
  <c r="W206" i="3"/>
  <c r="X205" i="3"/>
  <c r="AR204" i="3"/>
  <c r="AV204" i="3" s="1"/>
  <c r="G203" i="3"/>
  <c r="H202" i="3"/>
  <c r="AP205" i="3"/>
  <c r="AQ205" i="3" s="1"/>
  <c r="AO206" i="3"/>
  <c r="AN207" i="3"/>
  <c r="AG204" i="3"/>
  <c r="Y204" i="3"/>
  <c r="AE204" i="3"/>
  <c r="Z204" i="3"/>
  <c r="AI204" i="3"/>
  <c r="AH204" i="3"/>
  <c r="AF204" i="3"/>
  <c r="AA204" i="3"/>
  <c r="AE202" i="3"/>
  <c r="AR205" i="3" l="1"/>
  <c r="J202" i="3"/>
  <c r="I202" i="3"/>
  <c r="AI205" i="3"/>
  <c r="AE205" i="3"/>
  <c r="AA205" i="3"/>
  <c r="AF205" i="3"/>
  <c r="Z205" i="3"/>
  <c r="Y205" i="3"/>
  <c r="AH205" i="3"/>
  <c r="AG205" i="3"/>
  <c r="AO207" i="3"/>
  <c r="AN208" i="3"/>
  <c r="G204" i="3"/>
  <c r="H203" i="3"/>
  <c r="W207" i="3"/>
  <c r="X206" i="3"/>
  <c r="AF202" i="3"/>
  <c r="AG202" i="3"/>
  <c r="AP206" i="3"/>
  <c r="AQ206" i="3" s="1"/>
  <c r="AX204" i="3"/>
  <c r="AW204" i="3"/>
  <c r="K201" i="3"/>
  <c r="AE203" i="3"/>
  <c r="AY204" i="3" l="1"/>
  <c r="AR206" i="3"/>
  <c r="X207" i="3"/>
  <c r="W208" i="3"/>
  <c r="AH202" i="3"/>
  <c r="AG203" i="3"/>
  <c r="AF203" i="3"/>
  <c r="AQ207" i="3"/>
  <c r="AR207" i="3"/>
  <c r="AP207" i="3"/>
  <c r="I203" i="3"/>
  <c r="J203" i="3" s="1"/>
  <c r="H204" i="3"/>
  <c r="G205" i="3"/>
  <c r="Y206" i="3"/>
  <c r="Z206" i="3" s="1"/>
  <c r="AO208" i="3"/>
  <c r="AN209" i="3"/>
  <c r="K202" i="3"/>
  <c r="AV205" i="3"/>
  <c r="AH203" i="3" l="1"/>
  <c r="K203" i="3"/>
  <c r="AA206" i="3"/>
  <c r="AX205" i="3"/>
  <c r="AW205" i="3"/>
  <c r="H205" i="3"/>
  <c r="G206" i="3"/>
  <c r="AV207" i="3"/>
  <c r="AN210" i="3"/>
  <c r="AO209" i="3"/>
  <c r="I204" i="3"/>
  <c r="J204" i="3" s="1"/>
  <c r="W209" i="3"/>
  <c r="X208" i="3"/>
  <c r="AP208" i="3"/>
  <c r="AQ208" i="3" s="1"/>
  <c r="Y207" i="3"/>
  <c r="Z207" i="3" s="1"/>
  <c r="AV206" i="3"/>
  <c r="AA207" i="3" l="1"/>
  <c r="K204" i="3"/>
  <c r="AR208" i="3"/>
  <c r="X209" i="3"/>
  <c r="W210" i="3"/>
  <c r="H206" i="3"/>
  <c r="G207" i="3"/>
  <c r="AW206" i="3"/>
  <c r="AX206" i="3"/>
  <c r="AY209" i="3"/>
  <c r="AQ209" i="3"/>
  <c r="AV209" i="3"/>
  <c r="AP209" i="3"/>
  <c r="AW209" i="3"/>
  <c r="AX209" i="3"/>
  <c r="AR209" i="3"/>
  <c r="AZ209" i="3"/>
  <c r="I205" i="3"/>
  <c r="J205" i="3"/>
  <c r="K205" i="3"/>
  <c r="AE206" i="3"/>
  <c r="AX207" i="3"/>
  <c r="AW207" i="3"/>
  <c r="Y208" i="3"/>
  <c r="Z208" i="3" s="1"/>
  <c r="AO210" i="3"/>
  <c r="AN211" i="3"/>
  <c r="AY205" i="3"/>
  <c r="AY207" i="3" l="1"/>
  <c r="AA208" i="3"/>
  <c r="Z209" i="3"/>
  <c r="Y209" i="3"/>
  <c r="AO211" i="3"/>
  <c r="AN212" i="3"/>
  <c r="AY206" i="3"/>
  <c r="G208" i="3"/>
  <c r="H207" i="3"/>
  <c r="X210" i="3"/>
  <c r="W211" i="3"/>
  <c r="AF206" i="3"/>
  <c r="AG206" i="3"/>
  <c r="AW210" i="3"/>
  <c r="AV210" i="3"/>
  <c r="AQ210" i="3"/>
  <c r="AZ210" i="3"/>
  <c r="AR210" i="3"/>
  <c r="AY210" i="3"/>
  <c r="AX210" i="3"/>
  <c r="AP210" i="3"/>
  <c r="I206" i="3"/>
  <c r="K206" i="3"/>
  <c r="J206" i="3"/>
  <c r="AV208" i="3"/>
  <c r="AE207" i="3"/>
  <c r="Y210" i="3" l="1"/>
  <c r="Z210" i="3" s="1"/>
  <c r="AH206" i="3"/>
  <c r="H208" i="3"/>
  <c r="G209" i="3"/>
  <c r="AE209" i="3"/>
  <c r="AG207" i="3"/>
  <c r="AF207" i="3"/>
  <c r="AO212" i="3"/>
  <c r="AN213" i="3"/>
  <c r="I207" i="3"/>
  <c r="J207" i="3" s="1"/>
  <c r="AP211" i="3"/>
  <c r="AQ211" i="3" s="1"/>
  <c r="AA209" i="3"/>
  <c r="AW208" i="3"/>
  <c r="AX208" i="3"/>
  <c r="X211" i="3"/>
  <c r="W212" i="3"/>
  <c r="AE208" i="3"/>
  <c r="K207" i="3" l="1"/>
  <c r="AR211" i="3"/>
  <c r="AA210" i="3"/>
  <c r="AY208" i="3"/>
  <c r="AN214" i="3"/>
  <c r="AO213" i="3"/>
  <c r="AF211" i="3"/>
  <c r="AI211" i="3"/>
  <c r="Y211" i="3"/>
  <c r="AE211" i="3"/>
  <c r="AA211" i="3"/>
  <c r="Z211" i="3"/>
  <c r="AH211" i="3"/>
  <c r="AG211" i="3"/>
  <c r="AP212" i="3"/>
  <c r="AQ212" i="3"/>
  <c r="G210" i="3"/>
  <c r="H209" i="3"/>
  <c r="X212" i="3"/>
  <c r="W213" i="3"/>
  <c r="AG209" i="3"/>
  <c r="AF209" i="3"/>
  <c r="AG208" i="3"/>
  <c r="AF208" i="3"/>
  <c r="AH207" i="3"/>
  <c r="I208" i="3"/>
  <c r="J208" i="3" s="1"/>
  <c r="AH209" i="3" l="1"/>
  <c r="AH208" i="3"/>
  <c r="K208" i="3"/>
  <c r="AO214" i="3"/>
  <c r="AN215" i="3"/>
  <c r="AH212" i="3"/>
  <c r="Z212" i="3"/>
  <c r="AE212" i="3"/>
  <c r="Y212" i="3"/>
  <c r="AF212" i="3"/>
  <c r="AG212" i="3"/>
  <c r="AI212" i="3"/>
  <c r="AA212" i="3"/>
  <c r="AV211" i="3"/>
  <c r="X213" i="3"/>
  <c r="W214" i="3"/>
  <c r="H210" i="3"/>
  <c r="G211" i="3"/>
  <c r="J209" i="3"/>
  <c r="I209" i="3"/>
  <c r="AR212" i="3"/>
  <c r="AV212" i="3" s="1"/>
  <c r="AP213" i="3"/>
  <c r="AQ213" i="3" s="1"/>
  <c r="AE210" i="3"/>
  <c r="AR213" i="3" l="1"/>
  <c r="J210" i="3"/>
  <c r="I210" i="3"/>
  <c r="AX212" i="3"/>
  <c r="AW212" i="3"/>
  <c r="X214" i="3"/>
  <c r="W215" i="3"/>
  <c r="AX211" i="3"/>
  <c r="AW211" i="3"/>
  <c r="AP214" i="3"/>
  <c r="AQ214" i="3" s="1"/>
  <c r="AF210" i="3"/>
  <c r="AG210" i="3"/>
  <c r="Z213" i="3"/>
  <c r="Y213" i="3"/>
  <c r="K209" i="3"/>
  <c r="G212" i="3"/>
  <c r="H211" i="3"/>
  <c r="AO215" i="3"/>
  <c r="AN216" i="3"/>
  <c r="AR214" i="3" l="1"/>
  <c r="AO216" i="3"/>
  <c r="AN217" i="3"/>
  <c r="AP215" i="3"/>
  <c r="AQ215" i="3" s="1"/>
  <c r="I211" i="3"/>
  <c r="J211" i="3" s="1"/>
  <c r="Y214" i="3"/>
  <c r="Z214" i="3" s="1"/>
  <c r="AH210" i="3"/>
  <c r="X215" i="3"/>
  <c r="W216" i="3"/>
  <c r="H212" i="3"/>
  <c r="G213" i="3"/>
  <c r="AA213" i="3"/>
  <c r="AE213" i="3" s="1"/>
  <c r="AY211" i="3"/>
  <c r="AY212" i="3"/>
  <c r="K210" i="3"/>
  <c r="AV213" i="3"/>
  <c r="AR215" i="3" l="1"/>
  <c r="K211" i="3"/>
  <c r="AF213" i="3"/>
  <c r="AG213" i="3"/>
  <c r="AA214" i="3"/>
  <c r="W217" i="3"/>
  <c r="X216" i="3"/>
  <c r="AW216" i="3"/>
  <c r="AZ216" i="3"/>
  <c r="AP216" i="3"/>
  <c r="AY216" i="3"/>
  <c r="AR216" i="3"/>
  <c r="AV216" i="3"/>
  <c r="AX216" i="3"/>
  <c r="AQ216" i="3"/>
  <c r="H213" i="3"/>
  <c r="G214" i="3"/>
  <c r="Z215" i="3"/>
  <c r="Y215" i="3"/>
  <c r="AX213" i="3"/>
  <c r="AW213" i="3"/>
  <c r="I212" i="3"/>
  <c r="K212" i="3"/>
  <c r="J212" i="3"/>
  <c r="AV214" i="3"/>
  <c r="AN218" i="3"/>
  <c r="AO217" i="3"/>
  <c r="AH213" i="3" l="1"/>
  <c r="AY213" i="3"/>
  <c r="AY217" i="3"/>
  <c r="AQ217" i="3"/>
  <c r="AV217" i="3"/>
  <c r="AP217" i="3"/>
  <c r="AZ217" i="3"/>
  <c r="AR217" i="3"/>
  <c r="AX217" i="3"/>
  <c r="AW217" i="3"/>
  <c r="AX214" i="3"/>
  <c r="AW214" i="3"/>
  <c r="X217" i="3"/>
  <c r="W218" i="3"/>
  <c r="AV215" i="3"/>
  <c r="AO218" i="3"/>
  <c r="AN219" i="3"/>
  <c r="H214" i="3"/>
  <c r="G215" i="3"/>
  <c r="AE214" i="3"/>
  <c r="AA215" i="3"/>
  <c r="AE215" i="3" s="1"/>
  <c r="J213" i="3"/>
  <c r="I213" i="3"/>
  <c r="K213" i="3"/>
  <c r="Y216" i="3"/>
  <c r="Z216" i="3" s="1"/>
  <c r="AY214" i="3" l="1"/>
  <c r="AA216" i="3"/>
  <c r="AF215" i="3"/>
  <c r="AG215" i="3"/>
  <c r="AW215" i="3"/>
  <c r="AX215" i="3"/>
  <c r="Y217" i="3"/>
  <c r="Z217" i="3" s="1"/>
  <c r="AG214" i="3"/>
  <c r="AF214" i="3"/>
  <c r="H215" i="3"/>
  <c r="G216" i="3"/>
  <c r="AN220" i="3"/>
  <c r="AO219" i="3"/>
  <c r="I214" i="3"/>
  <c r="J214" i="3"/>
  <c r="AQ218" i="3"/>
  <c r="AP218" i="3"/>
  <c r="X218" i="3"/>
  <c r="W219" i="3"/>
  <c r="AH214" i="3" l="1"/>
  <c r="AA217" i="3"/>
  <c r="AR218" i="3"/>
  <c r="AV218" i="3" s="1"/>
  <c r="J215" i="3"/>
  <c r="I215" i="3"/>
  <c r="K215" i="3"/>
  <c r="X219" i="3"/>
  <c r="W220" i="3"/>
  <c r="AP219" i="3"/>
  <c r="AQ219" i="3" s="1"/>
  <c r="AH215" i="3"/>
  <c r="AH218" i="3"/>
  <c r="Z218" i="3"/>
  <c r="AI218" i="3"/>
  <c r="AA218" i="3"/>
  <c r="AG218" i="3"/>
  <c r="AF218" i="3"/>
  <c r="AE218" i="3"/>
  <c r="Y218" i="3"/>
  <c r="K214" i="3"/>
  <c r="AO220" i="3"/>
  <c r="AN221" i="3"/>
  <c r="H216" i="3"/>
  <c r="G217" i="3"/>
  <c r="AY215" i="3"/>
  <c r="AE216" i="3"/>
  <c r="AR219" i="3" l="1"/>
  <c r="G218" i="3"/>
  <c r="H217" i="3"/>
  <c r="AF219" i="3"/>
  <c r="AI219" i="3"/>
  <c r="Y219" i="3"/>
  <c r="AG219" i="3"/>
  <c r="AE219" i="3"/>
  <c r="Z219" i="3"/>
  <c r="AH219" i="3"/>
  <c r="AA219" i="3"/>
  <c r="AE217" i="3"/>
  <c r="AG216" i="3"/>
  <c r="AF216" i="3"/>
  <c r="J216" i="3"/>
  <c r="I216" i="3"/>
  <c r="AW218" i="3"/>
  <c r="AX218" i="3"/>
  <c r="AN222" i="3"/>
  <c r="AO221" i="3"/>
  <c r="AR220" i="3"/>
  <c r="AV220" i="3" s="1"/>
  <c r="AW220" i="3" s="1"/>
  <c r="AP220" i="3"/>
  <c r="AQ220" i="3"/>
  <c r="W221" i="3"/>
  <c r="X220" i="3"/>
  <c r="AQ221" i="3" l="1"/>
  <c r="AR221" i="3"/>
  <c r="AP221" i="3"/>
  <c r="Z220" i="3"/>
  <c r="Y220" i="3"/>
  <c r="AA220" i="3"/>
  <c r="AO222" i="3"/>
  <c r="AN223" i="3"/>
  <c r="AY218" i="3"/>
  <c r="AF217" i="3"/>
  <c r="AG217" i="3"/>
  <c r="I217" i="3"/>
  <c r="J217" i="3" s="1"/>
  <c r="X221" i="3"/>
  <c r="W222" i="3"/>
  <c r="AX220" i="3"/>
  <c r="AY220" i="3" s="1"/>
  <c r="K216" i="3"/>
  <c r="H218" i="3"/>
  <c r="G219" i="3"/>
  <c r="AV219" i="3"/>
  <c r="AH216" i="3"/>
  <c r="AV221" i="3" l="1"/>
  <c r="AW221" i="3" s="1"/>
  <c r="AH217" i="3"/>
  <c r="AE220" i="3"/>
  <c r="AF220" i="3" s="1"/>
  <c r="K217" i="3"/>
  <c r="G220" i="3"/>
  <c r="H219" i="3"/>
  <c r="X222" i="3"/>
  <c r="W223" i="3"/>
  <c r="AP222" i="3"/>
  <c r="AQ222" i="3" s="1"/>
  <c r="I218" i="3"/>
  <c r="J218" i="3"/>
  <c r="Z221" i="3"/>
  <c r="Y221" i="3"/>
  <c r="AA221" i="3"/>
  <c r="AW219" i="3"/>
  <c r="AX219" i="3"/>
  <c r="AO223" i="3"/>
  <c r="AN224" i="3"/>
  <c r="AG220" i="3" l="1"/>
  <c r="AH220" i="3" s="1"/>
  <c r="AX221" i="3"/>
  <c r="AY221" i="3" s="1"/>
  <c r="AY219" i="3"/>
  <c r="AR222" i="3"/>
  <c r="J219" i="3"/>
  <c r="K219" i="3"/>
  <c r="I219" i="3"/>
  <c r="H220" i="3"/>
  <c r="G221" i="3"/>
  <c r="AY223" i="3"/>
  <c r="AQ223" i="3"/>
  <c r="AZ223" i="3"/>
  <c r="AW223" i="3"/>
  <c r="AP223" i="3"/>
  <c r="AV223" i="3"/>
  <c r="AR223" i="3"/>
  <c r="AX223" i="3"/>
  <c r="AE221" i="3"/>
  <c r="K218" i="3"/>
  <c r="X223" i="3"/>
  <c r="W224" i="3"/>
  <c r="AO224" i="3"/>
  <c r="AN225" i="3"/>
  <c r="Z222" i="3"/>
  <c r="Y222" i="3"/>
  <c r="W225" i="3" l="1"/>
  <c r="X224" i="3"/>
  <c r="H221" i="3"/>
  <c r="G222" i="3"/>
  <c r="Y223" i="3"/>
  <c r="Z223" i="3" s="1"/>
  <c r="AA222" i="3"/>
  <c r="AE222" i="3" s="1"/>
  <c r="AO225" i="3"/>
  <c r="AN226" i="3"/>
  <c r="AW224" i="3"/>
  <c r="AZ224" i="3"/>
  <c r="AP224" i="3"/>
  <c r="AX224" i="3"/>
  <c r="AQ224" i="3"/>
  <c r="AR224" i="3"/>
  <c r="AY224" i="3"/>
  <c r="AV224" i="3"/>
  <c r="AF221" i="3"/>
  <c r="AG221" i="3"/>
  <c r="I220" i="3"/>
  <c r="K220" i="3"/>
  <c r="J220" i="3"/>
  <c r="AV222" i="3"/>
  <c r="AA223" i="3" l="1"/>
  <c r="AF222" i="3"/>
  <c r="AG222" i="3"/>
  <c r="AP225" i="3"/>
  <c r="AQ225" i="3" s="1"/>
  <c r="H222" i="3"/>
  <c r="G223" i="3"/>
  <c r="X225" i="3"/>
  <c r="W226" i="3"/>
  <c r="I221" i="3"/>
  <c r="J221" i="3" s="1"/>
  <c r="Z224" i="3"/>
  <c r="Y224" i="3"/>
  <c r="AX222" i="3"/>
  <c r="AW222" i="3"/>
  <c r="AH221" i="3"/>
  <c r="AO226" i="3"/>
  <c r="AN227" i="3"/>
  <c r="K221" i="3" l="1"/>
  <c r="AR225" i="3"/>
  <c r="AO227" i="3"/>
  <c r="AN228" i="3"/>
  <c r="AF225" i="3"/>
  <c r="AH225" i="3"/>
  <c r="AG225" i="3"/>
  <c r="Z225" i="3"/>
  <c r="AA225" i="3"/>
  <c r="AE225" i="3"/>
  <c r="Y225" i="3"/>
  <c r="AI225" i="3"/>
  <c r="AA224" i="3"/>
  <c r="AE224" i="3" s="1"/>
  <c r="AH222" i="3"/>
  <c r="I222" i="3"/>
  <c r="J222" i="3"/>
  <c r="K222" i="3"/>
  <c r="AP226" i="3"/>
  <c r="AQ226" i="3" s="1"/>
  <c r="H223" i="3"/>
  <c r="G224" i="3"/>
  <c r="AY222" i="3"/>
  <c r="X226" i="3"/>
  <c r="W227" i="3"/>
  <c r="AE223" i="3"/>
  <c r="AR226" i="3" l="1"/>
  <c r="AG223" i="3"/>
  <c r="AF223" i="3"/>
  <c r="H224" i="3"/>
  <c r="G225" i="3"/>
  <c r="AG224" i="3"/>
  <c r="AF224" i="3"/>
  <c r="AV225" i="3"/>
  <c r="X227" i="3"/>
  <c r="W228" i="3"/>
  <c r="I223" i="3"/>
  <c r="J223" i="3" s="1"/>
  <c r="AO228" i="3"/>
  <c r="AN229" i="3"/>
  <c r="AH226" i="3"/>
  <c r="Z226" i="3"/>
  <c r="AI226" i="3"/>
  <c r="AG226" i="3"/>
  <c r="AA226" i="3"/>
  <c r="AF226" i="3"/>
  <c r="AE226" i="3"/>
  <c r="Y226" i="3"/>
  <c r="AP227" i="3"/>
  <c r="AQ227" i="3" s="1"/>
  <c r="AH224" i="3" l="1"/>
  <c r="AH223" i="3"/>
  <c r="AR227" i="3"/>
  <c r="K223" i="3"/>
  <c r="X228" i="3"/>
  <c r="W229" i="3"/>
  <c r="J224" i="3"/>
  <c r="I224" i="3"/>
  <c r="AV226" i="3"/>
  <c r="AX225" i="3"/>
  <c r="AW225" i="3"/>
  <c r="AN230" i="3"/>
  <c r="AO229" i="3"/>
  <c r="Y227" i="3"/>
  <c r="Z227" i="3"/>
  <c r="H225" i="3"/>
  <c r="G226" i="3"/>
  <c r="AQ228" i="3"/>
  <c r="AP228" i="3"/>
  <c r="AY225" i="3" l="1"/>
  <c r="AP229" i="3"/>
  <c r="AQ229" i="3" s="1"/>
  <c r="X229" i="3"/>
  <c r="W230" i="3"/>
  <c r="H226" i="3"/>
  <c r="G227" i="3"/>
  <c r="I225" i="3"/>
  <c r="J225" i="3" s="1"/>
  <c r="AO230" i="3"/>
  <c r="AN231" i="3"/>
  <c r="AW226" i="3"/>
  <c r="AX226" i="3"/>
  <c r="K224" i="3"/>
  <c r="Y228" i="3"/>
  <c r="Z228" i="3" s="1"/>
  <c r="AR228" i="3"/>
  <c r="AV228" i="3" s="1"/>
  <c r="AA227" i="3"/>
  <c r="AE227" i="3" s="1"/>
  <c r="AV227" i="3"/>
  <c r="AF227" i="3" l="1"/>
  <c r="AG227" i="3"/>
  <c r="K225" i="3"/>
  <c r="AA228" i="3"/>
  <c r="AR229" i="3"/>
  <c r="AW228" i="3"/>
  <c r="AX228" i="3"/>
  <c r="AY226" i="3"/>
  <c r="G228" i="3"/>
  <c r="H227" i="3"/>
  <c r="AW230" i="3"/>
  <c r="AY230" i="3"/>
  <c r="AV230" i="3"/>
  <c r="AZ230" i="3"/>
  <c r="AP230" i="3"/>
  <c r="AX230" i="3"/>
  <c r="AR230" i="3"/>
  <c r="AQ230" i="3"/>
  <c r="W231" i="3"/>
  <c r="X230" i="3"/>
  <c r="AO231" i="3"/>
  <c r="AN232" i="3"/>
  <c r="K226" i="3"/>
  <c r="J226" i="3"/>
  <c r="I226" i="3"/>
  <c r="AX227" i="3"/>
  <c r="AW227" i="3"/>
  <c r="Z229" i="3"/>
  <c r="Y229" i="3"/>
  <c r="AY228" i="3" l="1"/>
  <c r="Z230" i="3"/>
  <c r="Y230" i="3"/>
  <c r="AA229" i="3"/>
  <c r="AE229" i="3" s="1"/>
  <c r="J227" i="3"/>
  <c r="K227" i="3"/>
  <c r="I227" i="3"/>
  <c r="AV229" i="3"/>
  <c r="H228" i="3"/>
  <c r="G229" i="3"/>
  <c r="X231" i="3"/>
  <c r="W232" i="3"/>
  <c r="AO232" i="3"/>
  <c r="AN233" i="3"/>
  <c r="AY227" i="3"/>
  <c r="AY231" i="3"/>
  <c r="AQ231" i="3"/>
  <c r="AZ231" i="3"/>
  <c r="AV231" i="3"/>
  <c r="AR231" i="3"/>
  <c r="AW231" i="3"/>
  <c r="AP231" i="3"/>
  <c r="AX231" i="3"/>
  <c r="AE228" i="3"/>
  <c r="AH227" i="3"/>
  <c r="AG229" i="3" l="1"/>
  <c r="AF229" i="3"/>
  <c r="Y231" i="3"/>
  <c r="Z231" i="3" s="1"/>
  <c r="AX229" i="3"/>
  <c r="AW229" i="3"/>
  <c r="AP232" i="3"/>
  <c r="AQ232" i="3"/>
  <c r="I228" i="3"/>
  <c r="J228" i="3" s="1"/>
  <c r="W233" i="3"/>
  <c r="X232" i="3"/>
  <c r="AF228" i="3"/>
  <c r="AG228" i="3"/>
  <c r="AO233" i="3"/>
  <c r="AN234" i="3"/>
  <c r="H229" i="3"/>
  <c r="G230" i="3"/>
  <c r="AA230" i="3"/>
  <c r="AE230" i="3" s="1"/>
  <c r="AH229" i="3" l="1"/>
  <c r="AY229" i="3"/>
  <c r="K228" i="3"/>
  <c r="AA231" i="3"/>
  <c r="AQ233" i="3"/>
  <c r="AP233" i="3"/>
  <c r="X233" i="3"/>
  <c r="W234" i="3"/>
  <c r="I229" i="3"/>
  <c r="J229" i="3" s="1"/>
  <c r="AO234" i="3"/>
  <c r="AN235" i="3"/>
  <c r="AH232" i="3"/>
  <c r="Z232" i="3"/>
  <c r="AG232" i="3"/>
  <c r="AE232" i="3"/>
  <c r="AA232" i="3"/>
  <c r="AI232" i="3"/>
  <c r="AF232" i="3"/>
  <c r="Y232" i="3"/>
  <c r="AR232" i="3"/>
  <c r="AV232" i="3" s="1"/>
  <c r="AG230" i="3"/>
  <c r="AF230" i="3"/>
  <c r="H230" i="3"/>
  <c r="G231" i="3"/>
  <c r="AH228" i="3"/>
  <c r="AH230" i="3" l="1"/>
  <c r="K229" i="3"/>
  <c r="AW232" i="3"/>
  <c r="AY232" i="3" s="1"/>
  <c r="AX232" i="3"/>
  <c r="AP234" i="3"/>
  <c r="AQ234" i="3" s="1"/>
  <c r="G232" i="3"/>
  <c r="H231" i="3"/>
  <c r="AN236" i="3"/>
  <c r="AO235" i="3"/>
  <c r="X234" i="3"/>
  <c r="W235" i="3"/>
  <c r="AF233" i="3"/>
  <c r="AH233" i="3"/>
  <c r="AE233" i="3"/>
  <c r="Y233" i="3"/>
  <c r="AG233" i="3"/>
  <c r="Z233" i="3"/>
  <c r="AA233" i="3"/>
  <c r="AI233" i="3"/>
  <c r="I230" i="3"/>
  <c r="J230" i="3" s="1"/>
  <c r="AE231" i="3"/>
  <c r="AR233" i="3"/>
  <c r="AV233" i="3" s="1"/>
  <c r="AW233" i="3" l="1"/>
  <c r="AX233" i="3"/>
  <c r="K230" i="3"/>
  <c r="AR234" i="3"/>
  <c r="X235" i="3"/>
  <c r="W236" i="3"/>
  <c r="J231" i="3"/>
  <c r="I231" i="3"/>
  <c r="K231" i="3"/>
  <c r="Y234" i="3"/>
  <c r="Z234" i="3" s="1"/>
  <c r="H232" i="3"/>
  <c r="G233" i="3"/>
  <c r="AP235" i="3"/>
  <c r="AQ235" i="3" s="1"/>
  <c r="AG231" i="3"/>
  <c r="AF231" i="3"/>
  <c r="AH231" i="3" s="1"/>
  <c r="AO236" i="3"/>
  <c r="AN237" i="3"/>
  <c r="AY233" i="3" l="1"/>
  <c r="AR235" i="3"/>
  <c r="AA234" i="3"/>
  <c r="I232" i="3"/>
  <c r="J232" i="3" s="1"/>
  <c r="AQ236" i="3"/>
  <c r="AP236" i="3"/>
  <c r="H233" i="3"/>
  <c r="G234" i="3"/>
  <c r="X236" i="3"/>
  <c r="W237" i="3"/>
  <c r="AN238" i="3"/>
  <c r="AO237" i="3"/>
  <c r="Y235" i="3"/>
  <c r="Z235" i="3" s="1"/>
  <c r="AV234" i="3"/>
  <c r="K232" i="3" l="1"/>
  <c r="AA235" i="3"/>
  <c r="AO238" i="3"/>
  <c r="AN239" i="3"/>
  <c r="J233" i="3"/>
  <c r="K233" i="3"/>
  <c r="I233" i="3"/>
  <c r="AV235" i="3"/>
  <c r="X237" i="3"/>
  <c r="W238" i="3"/>
  <c r="Z236" i="3"/>
  <c r="AE236" i="3"/>
  <c r="AG236" i="3" s="1"/>
  <c r="Y236" i="3"/>
  <c r="AA236" i="3"/>
  <c r="AE234" i="3"/>
  <c r="AR236" i="3"/>
  <c r="AV236" i="3" s="1"/>
  <c r="AX234" i="3"/>
  <c r="AW234" i="3"/>
  <c r="AY237" i="3"/>
  <c r="AQ237" i="3"/>
  <c r="AX237" i="3"/>
  <c r="AZ237" i="3"/>
  <c r="AR237" i="3"/>
  <c r="AV237" i="3"/>
  <c r="AW237" i="3"/>
  <c r="AP237" i="3"/>
  <c r="H234" i="3"/>
  <c r="G235" i="3"/>
  <c r="AY234" i="3" l="1"/>
  <c r="AX236" i="3"/>
  <c r="AW236" i="3"/>
  <c r="AY236" i="3" s="1"/>
  <c r="AG234" i="3"/>
  <c r="AF234" i="3"/>
  <c r="AF236" i="3"/>
  <c r="AH236" i="3" s="1"/>
  <c r="AE235" i="3"/>
  <c r="G236" i="3"/>
  <c r="H235" i="3"/>
  <c r="W239" i="3"/>
  <c r="X238" i="3"/>
  <c r="AO239" i="3"/>
  <c r="AN240" i="3"/>
  <c r="K234" i="3"/>
  <c r="I234" i="3"/>
  <c r="J234" i="3"/>
  <c r="Y237" i="3"/>
  <c r="Z237" i="3" s="1"/>
  <c r="AW238" i="3"/>
  <c r="AY238" i="3"/>
  <c r="AZ238" i="3"/>
  <c r="AR238" i="3"/>
  <c r="AQ238" i="3"/>
  <c r="AX238" i="3"/>
  <c r="AV238" i="3"/>
  <c r="AP238" i="3"/>
  <c r="AW235" i="3"/>
  <c r="AX235" i="3"/>
  <c r="AA237" i="3" l="1"/>
  <c r="AP239" i="3"/>
  <c r="AQ239" i="3" s="1"/>
  <c r="H236" i="3"/>
  <c r="G237" i="3"/>
  <c r="Y238" i="3"/>
  <c r="Z238" i="3" s="1"/>
  <c r="AH234" i="3"/>
  <c r="X239" i="3"/>
  <c r="W240" i="3"/>
  <c r="AG235" i="3"/>
  <c r="AF235" i="3"/>
  <c r="AY235" i="3"/>
  <c r="AO240" i="3"/>
  <c r="AN241" i="3"/>
  <c r="J235" i="3"/>
  <c r="I235" i="3"/>
  <c r="AR239" i="3" l="1"/>
  <c r="AA238" i="3"/>
  <c r="J236" i="3"/>
  <c r="I236" i="3"/>
  <c r="AP240" i="3"/>
  <c r="AQ240" i="3" s="1"/>
  <c r="W241" i="3"/>
  <c r="X240" i="3"/>
  <c r="AN242" i="3"/>
  <c r="AO241" i="3"/>
  <c r="AF239" i="3"/>
  <c r="AG239" i="3"/>
  <c r="AA239" i="3"/>
  <c r="AI239" i="3"/>
  <c r="Z239" i="3"/>
  <c r="Y239" i="3"/>
  <c r="AH239" i="3"/>
  <c r="AE239" i="3"/>
  <c r="K235" i="3"/>
  <c r="AH235" i="3"/>
  <c r="H237" i="3"/>
  <c r="G238" i="3"/>
  <c r="AE237" i="3"/>
  <c r="AR240" i="3" l="1"/>
  <c r="AE238" i="3"/>
  <c r="AG237" i="3"/>
  <c r="AF237" i="3"/>
  <c r="AH237" i="3" s="1"/>
  <c r="AO242" i="3"/>
  <c r="AN243" i="3"/>
  <c r="AH240" i="3"/>
  <c r="Z240" i="3"/>
  <c r="AG240" i="3"/>
  <c r="AF240" i="3"/>
  <c r="AI240" i="3"/>
  <c r="AE240" i="3"/>
  <c r="AA240" i="3"/>
  <c r="Y240" i="3"/>
  <c r="H238" i="3"/>
  <c r="G239" i="3"/>
  <c r="J237" i="3"/>
  <c r="K237" i="3"/>
  <c r="I237" i="3"/>
  <c r="AQ241" i="3"/>
  <c r="AP241" i="3"/>
  <c r="X241" i="3"/>
  <c r="W242" i="3"/>
  <c r="K236" i="3"/>
  <c r="AV239" i="3"/>
  <c r="AW239" i="3" l="1"/>
  <c r="AX239" i="3"/>
  <c r="X242" i="3"/>
  <c r="W243" i="3"/>
  <c r="G240" i="3"/>
  <c r="H239" i="3"/>
  <c r="AO243" i="3"/>
  <c r="AN244" i="3"/>
  <c r="Y241" i="3"/>
  <c r="Z241" i="3" s="1"/>
  <c r="I238" i="3"/>
  <c r="J238" i="3" s="1"/>
  <c r="AP242" i="3"/>
  <c r="AQ242" i="3" s="1"/>
  <c r="AG238" i="3"/>
  <c r="AF238" i="3"/>
  <c r="AR241" i="3"/>
  <c r="AV241" i="3" s="1"/>
  <c r="AV240" i="3"/>
  <c r="AR242" i="3" l="1"/>
  <c r="K238" i="3"/>
  <c r="AA241" i="3"/>
  <c r="AX240" i="3"/>
  <c r="AW240" i="3"/>
  <c r="AH238" i="3"/>
  <c r="H240" i="3"/>
  <c r="G241" i="3"/>
  <c r="AP243" i="3"/>
  <c r="AQ243" i="3" s="1"/>
  <c r="X243" i="3"/>
  <c r="W244" i="3"/>
  <c r="AO244" i="3"/>
  <c r="AN245" i="3"/>
  <c r="AX241" i="3"/>
  <c r="AW241" i="3"/>
  <c r="I239" i="3"/>
  <c r="J239" i="3" s="1"/>
  <c r="Y242" i="3"/>
  <c r="Z242" i="3" s="1"/>
  <c r="AY239" i="3"/>
  <c r="AY241" i="3" l="1"/>
  <c r="AR243" i="3"/>
  <c r="AA242" i="3"/>
  <c r="K239" i="3"/>
  <c r="G242" i="3"/>
  <c r="H241" i="3"/>
  <c r="AN246" i="3"/>
  <c r="AO245" i="3"/>
  <c r="AY240" i="3"/>
  <c r="AW244" i="3"/>
  <c r="AX244" i="3"/>
  <c r="AR244" i="3"/>
  <c r="AV244" i="3"/>
  <c r="AP244" i="3"/>
  <c r="AZ244" i="3"/>
  <c r="AY244" i="3"/>
  <c r="AQ244" i="3"/>
  <c r="X244" i="3"/>
  <c r="W245" i="3"/>
  <c r="J240" i="3"/>
  <c r="K240" i="3"/>
  <c r="I240" i="3"/>
  <c r="Y243" i="3"/>
  <c r="Z243" i="3"/>
  <c r="AE241" i="3"/>
  <c r="AV242" i="3"/>
  <c r="AE242" i="3" l="1"/>
  <c r="Z244" i="3"/>
  <c r="Y244" i="3"/>
  <c r="J241" i="3"/>
  <c r="K241" i="3"/>
  <c r="I241" i="3"/>
  <c r="H242" i="3"/>
  <c r="G243" i="3"/>
  <c r="AF241" i="3"/>
  <c r="AG241" i="3"/>
  <c r="AY245" i="3"/>
  <c r="AQ245" i="3"/>
  <c r="AX245" i="3"/>
  <c r="AW245" i="3"/>
  <c r="AP245" i="3"/>
  <c r="AR245" i="3"/>
  <c r="AV245" i="3"/>
  <c r="AZ245" i="3"/>
  <c r="AX242" i="3"/>
  <c r="AW242" i="3"/>
  <c r="AA243" i="3"/>
  <c r="AE243" i="3" s="1"/>
  <c r="X245" i="3"/>
  <c r="W246" i="3"/>
  <c r="AO246" i="3"/>
  <c r="AN247" i="3"/>
  <c r="AV243" i="3"/>
  <c r="AG243" i="3" l="1"/>
  <c r="AF243" i="3"/>
  <c r="W247" i="3"/>
  <c r="X246" i="3"/>
  <c r="AW243" i="3"/>
  <c r="AX243" i="3"/>
  <c r="Y245" i="3"/>
  <c r="Z245" i="3" s="1"/>
  <c r="AO247" i="3"/>
  <c r="AN248" i="3"/>
  <c r="AQ246" i="3"/>
  <c r="AP246" i="3"/>
  <c r="AR246" i="3"/>
  <c r="AY242" i="3"/>
  <c r="K242" i="3"/>
  <c r="J242" i="3"/>
  <c r="I242" i="3"/>
  <c r="AA244" i="3"/>
  <c r="AE244" i="3"/>
  <c r="AG242" i="3"/>
  <c r="AF242" i="3"/>
  <c r="AH241" i="3"/>
  <c r="G244" i="3"/>
  <c r="H243" i="3"/>
  <c r="AH243" i="3" l="1"/>
  <c r="AH242" i="3"/>
  <c r="AV246" i="3"/>
  <c r="AW246" i="3" s="1"/>
  <c r="AA245" i="3"/>
  <c r="AO248" i="3"/>
  <c r="AN249" i="3"/>
  <c r="AQ247" i="3"/>
  <c r="AP247" i="3"/>
  <c r="AH246" i="3"/>
  <c r="Z246" i="3"/>
  <c r="AF246" i="3"/>
  <c r="AA246" i="3"/>
  <c r="AG246" i="3"/>
  <c r="Y246" i="3"/>
  <c r="AI246" i="3"/>
  <c r="AE246" i="3"/>
  <c r="X247" i="3"/>
  <c r="W248" i="3"/>
  <c r="H244" i="3"/>
  <c r="G245" i="3"/>
  <c r="I243" i="3"/>
  <c r="J243" i="3" s="1"/>
  <c r="AF244" i="3"/>
  <c r="AG244" i="3"/>
  <c r="AY243" i="3"/>
  <c r="AX246" i="3" l="1"/>
  <c r="AY246" i="3" s="1"/>
  <c r="AH244" i="3"/>
  <c r="K243" i="3"/>
  <c r="AF247" i="3"/>
  <c r="AG247" i="3"/>
  <c r="AA247" i="3"/>
  <c r="AH247" i="3"/>
  <c r="Z247" i="3"/>
  <c r="AE247" i="3"/>
  <c r="Y247" i="3"/>
  <c r="AI247" i="3"/>
  <c r="AP248" i="3"/>
  <c r="AR248" i="3"/>
  <c r="AQ248" i="3"/>
  <c r="AE245" i="3"/>
  <c r="W249" i="3"/>
  <c r="X248" i="3"/>
  <c r="AN250" i="3"/>
  <c r="AO249" i="3"/>
  <c r="H245" i="3"/>
  <c r="G246" i="3"/>
  <c r="AR247" i="3"/>
  <c r="AV247" i="3" s="1"/>
  <c r="I244" i="3"/>
  <c r="K244" i="3"/>
  <c r="J244" i="3"/>
  <c r="AV248" i="3" l="1"/>
  <c r="AX247" i="3"/>
  <c r="AW247" i="3"/>
  <c r="AX248" i="3"/>
  <c r="AW248" i="3"/>
  <c r="Y248" i="3"/>
  <c r="Z248" i="3" s="1"/>
  <c r="AO250" i="3"/>
  <c r="AN251" i="3"/>
  <c r="AG245" i="3"/>
  <c r="AF245" i="3"/>
  <c r="H246" i="3"/>
  <c r="G247" i="3"/>
  <c r="I245" i="3"/>
  <c r="J245" i="3" s="1"/>
  <c r="X249" i="3"/>
  <c r="W250" i="3"/>
  <c r="AQ249" i="3"/>
  <c r="AP249" i="3"/>
  <c r="AY248" i="3" l="1"/>
  <c r="AY247" i="3"/>
  <c r="AA248" i="3"/>
  <c r="K245" i="3"/>
  <c r="AA249" i="3"/>
  <c r="Y249" i="3"/>
  <c r="Z249" i="3"/>
  <c r="AH245" i="3"/>
  <c r="AR249" i="3"/>
  <c r="AV249" i="3" s="1"/>
  <c r="G248" i="3"/>
  <c r="H247" i="3"/>
  <c r="AN252" i="3"/>
  <c r="AO251" i="3"/>
  <c r="X250" i="3"/>
  <c r="W251" i="3"/>
  <c r="I246" i="3"/>
  <c r="J246" i="3"/>
  <c r="AP250" i="3"/>
  <c r="AQ250" i="3" s="1"/>
  <c r="AE249" i="3" l="1"/>
  <c r="AR250" i="3"/>
  <c r="AF249" i="3"/>
  <c r="AH249" i="3" s="1"/>
  <c r="AG249" i="3"/>
  <c r="AW249" i="3"/>
  <c r="AX249" i="3"/>
  <c r="K246" i="3"/>
  <c r="X251" i="3"/>
  <c r="W252" i="3"/>
  <c r="AY251" i="3"/>
  <c r="AQ251" i="3"/>
  <c r="AW251" i="3"/>
  <c r="AR251" i="3"/>
  <c r="AV251" i="3"/>
  <c r="AP251" i="3"/>
  <c r="AX251" i="3"/>
  <c r="AZ251" i="3"/>
  <c r="AO252" i="3"/>
  <c r="AN253" i="3"/>
  <c r="J247" i="3"/>
  <c r="I247" i="3"/>
  <c r="K247" i="3"/>
  <c r="Z250" i="3"/>
  <c r="Y250" i="3"/>
  <c r="H248" i="3"/>
  <c r="G249" i="3"/>
  <c r="AE248" i="3"/>
  <c r="H249" i="3" l="1"/>
  <c r="G250" i="3"/>
  <c r="AF248" i="3"/>
  <c r="AG248" i="3"/>
  <c r="J248" i="3"/>
  <c r="K248" i="3"/>
  <c r="I248" i="3"/>
  <c r="AA250" i="3"/>
  <c r="AE250" i="3" s="1"/>
  <c r="Y251" i="3"/>
  <c r="Z251" i="3" s="1"/>
  <c r="AY249" i="3"/>
  <c r="AN254" i="3"/>
  <c r="AO253" i="3"/>
  <c r="AW252" i="3"/>
  <c r="AX252" i="3"/>
  <c r="AR252" i="3"/>
  <c r="AZ252" i="3"/>
  <c r="AQ252" i="3"/>
  <c r="AY252" i="3"/>
  <c r="AP252" i="3"/>
  <c r="AV252" i="3"/>
  <c r="W253" i="3"/>
  <c r="X252" i="3"/>
  <c r="AV250" i="3"/>
  <c r="AG250" i="3" l="1"/>
  <c r="AF250" i="3"/>
  <c r="AA251" i="3"/>
  <c r="H250" i="3"/>
  <c r="G251" i="3"/>
  <c r="Z252" i="3"/>
  <c r="Y252" i="3"/>
  <c r="AA252" i="3"/>
  <c r="AP253" i="3"/>
  <c r="AQ253" i="3" s="1"/>
  <c r="AH248" i="3"/>
  <c r="X253" i="3"/>
  <c r="W254" i="3"/>
  <c r="AO254" i="3"/>
  <c r="AN255" i="3"/>
  <c r="J249" i="3"/>
  <c r="I249" i="3"/>
  <c r="AW250" i="3"/>
  <c r="AX250" i="3"/>
  <c r="AH250" i="3" l="1"/>
  <c r="AE252" i="3"/>
  <c r="AG252" i="3" s="1"/>
  <c r="AY250" i="3"/>
  <c r="AR253" i="3"/>
  <c r="AF252" i="3"/>
  <c r="AP254" i="3"/>
  <c r="AQ254" i="3"/>
  <c r="X254" i="3"/>
  <c r="W255" i="3"/>
  <c r="AE251" i="3"/>
  <c r="K249" i="3"/>
  <c r="AF253" i="3"/>
  <c r="AE253" i="3"/>
  <c r="Z253" i="3"/>
  <c r="AI253" i="3"/>
  <c r="AA253" i="3"/>
  <c r="AG253" i="3"/>
  <c r="Y253" i="3"/>
  <c r="AH253" i="3"/>
  <c r="G252" i="3"/>
  <c r="H251" i="3"/>
  <c r="AO255" i="3"/>
  <c r="AN256" i="3"/>
  <c r="I250" i="3"/>
  <c r="J250" i="3" s="1"/>
  <c r="K250" i="3" l="1"/>
  <c r="AH254" i="3"/>
  <c r="Z254" i="3"/>
  <c r="AF254" i="3"/>
  <c r="AA254" i="3"/>
  <c r="AE254" i="3"/>
  <c r="AG254" i="3"/>
  <c r="AI254" i="3"/>
  <c r="Y254" i="3"/>
  <c r="H252" i="3"/>
  <c r="G253" i="3"/>
  <c r="AO256" i="3"/>
  <c r="AN257" i="3"/>
  <c r="AH252" i="3"/>
  <c r="X255" i="3"/>
  <c r="W256" i="3"/>
  <c r="AP255" i="3"/>
  <c r="AQ255" i="3" s="1"/>
  <c r="I251" i="3"/>
  <c r="J251" i="3" s="1"/>
  <c r="AF251" i="3"/>
  <c r="AG251" i="3"/>
  <c r="AR254" i="3"/>
  <c r="AV254" i="3" s="1"/>
  <c r="AV253" i="3"/>
  <c r="K251" i="3" l="1"/>
  <c r="AW254" i="3"/>
  <c r="AX254" i="3"/>
  <c r="AR255" i="3"/>
  <c r="AO257" i="3"/>
  <c r="AN258" i="3"/>
  <c r="AP256" i="3"/>
  <c r="AQ256" i="3" s="1"/>
  <c r="W257" i="3"/>
  <c r="X256" i="3"/>
  <c r="H253" i="3"/>
  <c r="G254" i="3"/>
  <c r="AX253" i="3"/>
  <c r="AW253" i="3"/>
  <c r="AH251" i="3"/>
  <c r="AA255" i="3"/>
  <c r="Y255" i="3"/>
  <c r="Z255" i="3"/>
  <c r="I252" i="3"/>
  <c r="J252" i="3" s="1"/>
  <c r="AY253" i="3" l="1"/>
  <c r="AE255" i="3"/>
  <c r="AG255" i="3" s="1"/>
  <c r="AR256" i="3"/>
  <c r="K252" i="3"/>
  <c r="Y256" i="3"/>
  <c r="Z256" i="3" s="1"/>
  <c r="AO258" i="3"/>
  <c r="AN259" i="3"/>
  <c r="X257" i="3"/>
  <c r="W258" i="3"/>
  <c r="AP257" i="3"/>
  <c r="AQ257" i="3" s="1"/>
  <c r="AY254" i="3"/>
  <c r="H254" i="3"/>
  <c r="G255" i="3"/>
  <c r="I253" i="3"/>
  <c r="J253" i="3" s="1"/>
  <c r="AV255" i="3"/>
  <c r="AF255" i="3" l="1"/>
  <c r="AH255" i="3" s="1"/>
  <c r="K253" i="3"/>
  <c r="AA256" i="3"/>
  <c r="AR257" i="3"/>
  <c r="X258" i="3"/>
  <c r="W259" i="3"/>
  <c r="AW258" i="3"/>
  <c r="AV258" i="3"/>
  <c r="AQ258" i="3"/>
  <c r="AY258" i="3"/>
  <c r="AR258" i="3"/>
  <c r="AZ258" i="3"/>
  <c r="AP258" i="3"/>
  <c r="AX258" i="3"/>
  <c r="H255" i="3"/>
  <c r="G256" i="3"/>
  <c r="Z257" i="3"/>
  <c r="Y257" i="3"/>
  <c r="AX255" i="3"/>
  <c r="AW255" i="3"/>
  <c r="AY255" i="3" s="1"/>
  <c r="I254" i="3"/>
  <c r="K254" i="3"/>
  <c r="J254" i="3"/>
  <c r="AV256" i="3"/>
  <c r="AN260" i="3"/>
  <c r="AO259" i="3"/>
  <c r="AE256" i="3" l="1"/>
  <c r="AO260" i="3"/>
  <c r="AN261" i="3"/>
  <c r="AA257" i="3"/>
  <c r="AE257" i="3" s="1"/>
  <c r="AY259" i="3"/>
  <c r="AQ259" i="3"/>
  <c r="AW259" i="3"/>
  <c r="AR259" i="3"/>
  <c r="AZ259" i="3"/>
  <c r="AP259" i="3"/>
  <c r="AV259" i="3"/>
  <c r="AX259" i="3"/>
  <c r="X259" i="3"/>
  <c r="W260" i="3"/>
  <c r="H256" i="3"/>
  <c r="G257" i="3"/>
  <c r="Y258" i="3"/>
  <c r="Z258" i="3" s="1"/>
  <c r="AX256" i="3"/>
  <c r="AW256" i="3"/>
  <c r="AY256" i="3" s="1"/>
  <c r="J255" i="3"/>
  <c r="I255" i="3"/>
  <c r="K255" i="3"/>
  <c r="AV257" i="3"/>
  <c r="AA258" i="3" l="1"/>
  <c r="AX257" i="3"/>
  <c r="AW257" i="3"/>
  <c r="Y259" i="3"/>
  <c r="Z259" i="3"/>
  <c r="AP260" i="3"/>
  <c r="AQ260" i="3" s="1"/>
  <c r="AF257" i="3"/>
  <c r="AG257" i="3"/>
  <c r="H257" i="3"/>
  <c r="G258" i="3"/>
  <c r="J256" i="3"/>
  <c r="I256" i="3"/>
  <c r="W261" i="3"/>
  <c r="X260" i="3"/>
  <c r="AN262" i="3"/>
  <c r="AO261" i="3"/>
  <c r="AG256" i="3"/>
  <c r="AF256" i="3"/>
  <c r="AH256" i="3" l="1"/>
  <c r="AR260" i="3"/>
  <c r="AA259" i="3"/>
  <c r="AE259" i="3" s="1"/>
  <c r="X261" i="3"/>
  <c r="W262" i="3"/>
  <c r="K256" i="3"/>
  <c r="AH257" i="3"/>
  <c r="AO262" i="3"/>
  <c r="AN263" i="3"/>
  <c r="H258" i="3"/>
  <c r="G259" i="3"/>
  <c r="AY257" i="3"/>
  <c r="AH260" i="3"/>
  <c r="Z260" i="3"/>
  <c r="AE260" i="3"/>
  <c r="Y260" i="3"/>
  <c r="AI260" i="3"/>
  <c r="AA260" i="3"/>
  <c r="AG260" i="3"/>
  <c r="AF260" i="3"/>
  <c r="I257" i="3"/>
  <c r="J257" i="3" s="1"/>
  <c r="AQ261" i="3"/>
  <c r="AP261" i="3"/>
  <c r="AE258" i="3"/>
  <c r="K257" i="3" l="1"/>
  <c r="AF259" i="3"/>
  <c r="AG259" i="3"/>
  <c r="AP262" i="3"/>
  <c r="AQ262" i="3"/>
  <c r="W263" i="3"/>
  <c r="X262" i="3"/>
  <c r="AV260" i="3"/>
  <c r="AO263" i="3"/>
  <c r="AN264" i="3"/>
  <c r="G260" i="3"/>
  <c r="H259" i="3"/>
  <c r="AF261" i="3"/>
  <c r="AE261" i="3"/>
  <c r="Z261" i="3"/>
  <c r="AI261" i="3"/>
  <c r="AG261" i="3"/>
  <c r="Y261" i="3"/>
  <c r="AA261" i="3"/>
  <c r="AH261" i="3"/>
  <c r="AG258" i="3"/>
  <c r="AF258" i="3"/>
  <c r="AR261" i="3"/>
  <c r="AV261" i="3" s="1"/>
  <c r="I258" i="3"/>
  <c r="J258" i="3" s="1"/>
  <c r="K258" i="3" l="1"/>
  <c r="AO264" i="3"/>
  <c r="AN265" i="3"/>
  <c r="AH258" i="3"/>
  <c r="H260" i="3"/>
  <c r="G261" i="3"/>
  <c r="AR262" i="3"/>
  <c r="AV262" i="3" s="1"/>
  <c r="AQ263" i="3"/>
  <c r="AP263" i="3"/>
  <c r="Z262" i="3"/>
  <c r="Y262" i="3"/>
  <c r="AH259" i="3"/>
  <c r="AX261" i="3"/>
  <c r="AW261" i="3"/>
  <c r="AY261" i="3" s="1"/>
  <c r="I259" i="3"/>
  <c r="J259" i="3" s="1"/>
  <c r="AW260" i="3"/>
  <c r="AX260" i="3"/>
  <c r="X263" i="3"/>
  <c r="W264" i="3"/>
  <c r="AY260" i="3" l="1"/>
  <c r="K259" i="3"/>
  <c r="AP264" i="3"/>
  <c r="AQ264" i="3" s="1"/>
  <c r="H261" i="3"/>
  <c r="G262" i="3"/>
  <c r="I260" i="3"/>
  <c r="J260" i="3" s="1"/>
  <c r="AX262" i="3"/>
  <c r="AW262" i="3"/>
  <c r="W265" i="3"/>
  <c r="X264" i="3"/>
  <c r="Y263" i="3"/>
  <c r="Z263" i="3" s="1"/>
  <c r="AR263" i="3"/>
  <c r="AV263" i="3" s="1"/>
  <c r="AA262" i="3"/>
  <c r="AE262" i="3" s="1"/>
  <c r="AO265" i="3"/>
  <c r="AN266" i="3"/>
  <c r="AA263" i="3" l="1"/>
  <c r="AR264" i="3"/>
  <c r="AG262" i="3"/>
  <c r="AF262" i="3"/>
  <c r="AX263" i="3"/>
  <c r="AW263" i="3"/>
  <c r="K260" i="3"/>
  <c r="H262" i="3"/>
  <c r="G263" i="3"/>
  <c r="AY265" i="3"/>
  <c r="AQ265" i="3"/>
  <c r="AV265" i="3"/>
  <c r="AP265" i="3"/>
  <c r="AW265" i="3"/>
  <c r="AX265" i="3"/>
  <c r="AZ265" i="3"/>
  <c r="AR265" i="3"/>
  <c r="J261" i="3"/>
  <c r="K261" i="3"/>
  <c r="I261" i="3"/>
  <c r="AY262" i="3"/>
  <c r="AO266" i="3"/>
  <c r="AN267" i="3"/>
  <c r="Y264" i="3"/>
  <c r="Z264" i="3" s="1"/>
  <c r="X265" i="3"/>
  <c r="W266" i="3"/>
  <c r="AH262" i="3" l="1"/>
  <c r="AA264" i="3"/>
  <c r="X266" i="3"/>
  <c r="W267" i="3"/>
  <c r="AV264" i="3"/>
  <c r="G264" i="3"/>
  <c r="H263" i="3"/>
  <c r="AY263" i="3"/>
  <c r="Y265" i="3"/>
  <c r="Z265" i="3" s="1"/>
  <c r="AO267" i="3"/>
  <c r="AN268" i="3"/>
  <c r="I262" i="3"/>
  <c r="K262" i="3"/>
  <c r="J262" i="3"/>
  <c r="AW266" i="3"/>
  <c r="AV266" i="3"/>
  <c r="AQ266" i="3"/>
  <c r="AX266" i="3"/>
  <c r="AP266" i="3"/>
  <c r="AZ266" i="3"/>
  <c r="AR266" i="3"/>
  <c r="AY266" i="3"/>
  <c r="AE263" i="3"/>
  <c r="AA265" i="3" l="1"/>
  <c r="AP267" i="3"/>
  <c r="AQ267" i="3" s="1"/>
  <c r="H264" i="3"/>
  <c r="G265" i="3"/>
  <c r="X267" i="3"/>
  <c r="W268" i="3"/>
  <c r="Y266" i="3"/>
  <c r="Z266" i="3" s="1"/>
  <c r="AW264" i="3"/>
  <c r="AX264" i="3"/>
  <c r="AF263" i="3"/>
  <c r="AG263" i="3"/>
  <c r="AO268" i="3"/>
  <c r="AN269" i="3"/>
  <c r="I263" i="3"/>
  <c r="J263" i="3" s="1"/>
  <c r="AE264" i="3"/>
  <c r="AR267" i="3" l="1"/>
  <c r="AA266" i="3"/>
  <c r="K263" i="3"/>
  <c r="I264" i="3"/>
  <c r="J264" i="3" s="1"/>
  <c r="AP268" i="3"/>
  <c r="AQ268" i="3" s="1"/>
  <c r="AY264" i="3"/>
  <c r="X268" i="3"/>
  <c r="W269" i="3"/>
  <c r="AF267" i="3"/>
  <c r="AI267" i="3"/>
  <c r="Y267" i="3"/>
  <c r="AG267" i="3"/>
  <c r="Z267" i="3"/>
  <c r="AA267" i="3"/>
  <c r="AE267" i="3"/>
  <c r="AH267" i="3"/>
  <c r="AF264" i="3"/>
  <c r="AG264" i="3"/>
  <c r="AN270" i="3"/>
  <c r="AO269" i="3"/>
  <c r="AH263" i="3"/>
  <c r="H265" i="3"/>
  <c r="G266" i="3"/>
  <c r="AE265" i="3"/>
  <c r="K264" i="3" l="1"/>
  <c r="AR268" i="3"/>
  <c r="AE266" i="3"/>
  <c r="I265" i="3"/>
  <c r="J265" i="3" s="1"/>
  <c r="AQ269" i="3"/>
  <c r="AP269" i="3"/>
  <c r="AO270" i="3"/>
  <c r="AN271" i="3"/>
  <c r="X269" i="3"/>
  <c r="W270" i="3"/>
  <c r="AH268" i="3"/>
  <c r="Z268" i="3"/>
  <c r="AE268" i="3"/>
  <c r="Y268" i="3"/>
  <c r="AG268" i="3"/>
  <c r="AA268" i="3"/>
  <c r="AF268" i="3"/>
  <c r="AI268" i="3"/>
  <c r="H266" i="3"/>
  <c r="G267" i="3"/>
  <c r="AF265" i="3"/>
  <c r="AG265" i="3"/>
  <c r="AH264" i="3"/>
  <c r="AV267" i="3"/>
  <c r="K265" i="3" l="1"/>
  <c r="G268" i="3"/>
  <c r="H267" i="3"/>
  <c r="Y269" i="3"/>
  <c r="Z269" i="3" s="1"/>
  <c r="AO271" i="3"/>
  <c r="AN272" i="3"/>
  <c r="AP270" i="3"/>
  <c r="AQ270" i="3" s="1"/>
  <c r="AW267" i="3"/>
  <c r="AY267" i="3" s="1"/>
  <c r="AX267" i="3"/>
  <c r="I266" i="3"/>
  <c r="J266" i="3"/>
  <c r="AV268" i="3"/>
  <c r="AH265" i="3"/>
  <c r="X270" i="3"/>
  <c r="W271" i="3"/>
  <c r="AR269" i="3"/>
  <c r="AV269" i="3" s="1"/>
  <c r="AF266" i="3"/>
  <c r="AG266" i="3"/>
  <c r="AH266" i="3" l="1"/>
  <c r="AA269" i="3"/>
  <c r="AW269" i="3"/>
  <c r="AX269" i="3"/>
  <c r="AR270" i="3"/>
  <c r="K266" i="3"/>
  <c r="X271" i="3"/>
  <c r="W272" i="3"/>
  <c r="Y270" i="3"/>
  <c r="Z270" i="3" s="1"/>
  <c r="AP271" i="3"/>
  <c r="AQ271" i="3" s="1"/>
  <c r="H268" i="3"/>
  <c r="G269" i="3"/>
  <c r="AX268" i="3"/>
  <c r="AW268" i="3"/>
  <c r="AO272" i="3"/>
  <c r="AN273" i="3"/>
  <c r="J267" i="3"/>
  <c r="I267" i="3"/>
  <c r="K267" i="3"/>
  <c r="AY268" i="3" l="1"/>
  <c r="AY269" i="3"/>
  <c r="AA270" i="3"/>
  <c r="AR271" i="3"/>
  <c r="AW272" i="3"/>
  <c r="AZ272" i="3"/>
  <c r="AP272" i="3"/>
  <c r="AV272" i="3"/>
  <c r="AR272" i="3"/>
  <c r="AQ272" i="3"/>
  <c r="AY272" i="3"/>
  <c r="AX272" i="3"/>
  <c r="W273" i="3"/>
  <c r="X272" i="3"/>
  <c r="Y271" i="3"/>
  <c r="Z271" i="3" s="1"/>
  <c r="AN274" i="3"/>
  <c r="AO273" i="3"/>
  <c r="J268" i="3"/>
  <c r="K268" i="3"/>
  <c r="I268" i="3"/>
  <c r="H269" i="3"/>
  <c r="G270" i="3"/>
  <c r="AV270" i="3"/>
  <c r="AE269" i="3"/>
  <c r="AA271" i="3" l="1"/>
  <c r="J269" i="3"/>
  <c r="K269" i="3"/>
  <c r="I269" i="3"/>
  <c r="AF269" i="3"/>
  <c r="AG269" i="3"/>
  <c r="AX270" i="3"/>
  <c r="AW270" i="3"/>
  <c r="AY270" i="3" s="1"/>
  <c r="AY273" i="3"/>
  <c r="AQ273" i="3"/>
  <c r="AV273" i="3"/>
  <c r="AP273" i="3"/>
  <c r="AZ273" i="3"/>
  <c r="AR273" i="3"/>
  <c r="AX273" i="3"/>
  <c r="AW273" i="3"/>
  <c r="H270" i="3"/>
  <c r="G271" i="3"/>
  <c r="AO274" i="3"/>
  <c r="AN275" i="3"/>
  <c r="Y272" i="3"/>
  <c r="Z272" i="3" s="1"/>
  <c r="AV271" i="3"/>
  <c r="X273" i="3"/>
  <c r="W274" i="3"/>
  <c r="AE270" i="3"/>
  <c r="AA272" i="3" l="1"/>
  <c r="Z273" i="3"/>
  <c r="Y273" i="3"/>
  <c r="AW271" i="3"/>
  <c r="AX271" i="3"/>
  <c r="X274" i="3"/>
  <c r="W275" i="3"/>
  <c r="H271" i="3"/>
  <c r="G272" i="3"/>
  <c r="AH269" i="3"/>
  <c r="AG270" i="3"/>
  <c r="AF270" i="3"/>
  <c r="I270" i="3"/>
  <c r="K270" i="3"/>
  <c r="J270" i="3"/>
  <c r="AO275" i="3"/>
  <c r="AN276" i="3"/>
  <c r="AQ274" i="3"/>
  <c r="AP274" i="3"/>
  <c r="AE271" i="3"/>
  <c r="AY271" i="3" l="1"/>
  <c r="AH274" i="3"/>
  <c r="Z274" i="3"/>
  <c r="AI274" i="3"/>
  <c r="AE274" i="3"/>
  <c r="AA274" i="3"/>
  <c r="AG274" i="3"/>
  <c r="Y274" i="3"/>
  <c r="AF274" i="3"/>
  <c r="AF271" i="3"/>
  <c r="AG271" i="3"/>
  <c r="AO276" i="3"/>
  <c r="AN277" i="3"/>
  <c r="X275" i="3"/>
  <c r="W276" i="3"/>
  <c r="AR274" i="3"/>
  <c r="AV274" i="3" s="1"/>
  <c r="H272" i="3"/>
  <c r="G273" i="3"/>
  <c r="AQ275" i="3"/>
  <c r="AP275" i="3"/>
  <c r="AH270" i="3"/>
  <c r="I271" i="3"/>
  <c r="J271" i="3" s="1"/>
  <c r="AA273" i="3"/>
  <c r="AE273" i="3" s="1"/>
  <c r="AE272" i="3"/>
  <c r="AH271" i="3" l="1"/>
  <c r="AW274" i="3"/>
  <c r="AX274" i="3"/>
  <c r="AF273" i="3"/>
  <c r="AG273" i="3"/>
  <c r="K271" i="3"/>
  <c r="I272" i="3"/>
  <c r="J272" i="3" s="1"/>
  <c r="AF275" i="3"/>
  <c r="AI275" i="3"/>
  <c r="Y275" i="3"/>
  <c r="AE275" i="3"/>
  <c r="AG275" i="3"/>
  <c r="AH275" i="3"/>
  <c r="Z275" i="3"/>
  <c r="AA275" i="3"/>
  <c r="AN278" i="3"/>
  <c r="AO277" i="3"/>
  <c r="AR275" i="3"/>
  <c r="AV275" i="3" s="1"/>
  <c r="AP276" i="3"/>
  <c r="AQ276" i="3" s="1"/>
  <c r="AG272" i="3"/>
  <c r="AF272" i="3"/>
  <c r="AH272" i="3" s="1"/>
  <c r="G274" i="3"/>
  <c r="H273" i="3"/>
  <c r="X276" i="3"/>
  <c r="W277" i="3"/>
  <c r="K272" i="3" l="1"/>
  <c r="AR276" i="3"/>
  <c r="AW275" i="3"/>
  <c r="AX275" i="3"/>
  <c r="AH273" i="3"/>
  <c r="Y276" i="3"/>
  <c r="Z276" i="3" s="1"/>
  <c r="I273" i="3"/>
  <c r="J273" i="3" s="1"/>
  <c r="X277" i="3"/>
  <c r="W278" i="3"/>
  <c r="AQ277" i="3"/>
  <c r="AP277" i="3"/>
  <c r="H274" i="3"/>
  <c r="G275" i="3"/>
  <c r="AO278" i="3"/>
  <c r="AN279" i="3"/>
  <c r="AY274" i="3"/>
  <c r="AA276" i="3" l="1"/>
  <c r="K273" i="3"/>
  <c r="AP278" i="3"/>
  <c r="AQ278" i="3" s="1"/>
  <c r="AV276" i="3"/>
  <c r="AO279" i="3"/>
  <c r="AN280" i="3"/>
  <c r="AR277" i="3"/>
  <c r="AV277" i="3" s="1"/>
  <c r="G276" i="3"/>
  <c r="H275" i="3"/>
  <c r="Y277" i="3"/>
  <c r="Z277" i="3" s="1"/>
  <c r="W279" i="3"/>
  <c r="X278" i="3"/>
  <c r="I274" i="3"/>
  <c r="J274" i="3" s="1"/>
  <c r="AY275" i="3"/>
  <c r="K274" i="3" l="1"/>
  <c r="AA277" i="3"/>
  <c r="AR278" i="3"/>
  <c r="X279" i="3"/>
  <c r="W280" i="3"/>
  <c r="AX276" i="3"/>
  <c r="AW276" i="3"/>
  <c r="J275" i="3"/>
  <c r="K275" i="3"/>
  <c r="I275" i="3"/>
  <c r="AO280" i="3"/>
  <c r="AN281" i="3"/>
  <c r="AX277" i="3"/>
  <c r="AW277" i="3"/>
  <c r="Y278" i="3"/>
  <c r="Z278" i="3" s="1"/>
  <c r="H276" i="3"/>
  <c r="G277" i="3"/>
  <c r="AY279" i="3"/>
  <c r="AQ279" i="3"/>
  <c r="AZ279" i="3"/>
  <c r="AX279" i="3"/>
  <c r="AR279" i="3"/>
  <c r="AV279" i="3"/>
  <c r="AP279" i="3"/>
  <c r="AW279" i="3"/>
  <c r="AE276" i="3"/>
  <c r="AY276" i="3" l="1"/>
  <c r="AA278" i="3"/>
  <c r="H277" i="3"/>
  <c r="G278" i="3"/>
  <c r="AY277" i="3"/>
  <c r="Z279" i="3"/>
  <c r="Y279" i="3"/>
  <c r="AE277" i="3"/>
  <c r="AF276" i="3"/>
  <c r="AG276" i="3"/>
  <c r="I276" i="3"/>
  <c r="K276" i="3"/>
  <c r="J276" i="3"/>
  <c r="AN282" i="3"/>
  <c r="AO281" i="3"/>
  <c r="AW280" i="3"/>
  <c r="AZ280" i="3"/>
  <c r="AP280" i="3"/>
  <c r="AY280" i="3"/>
  <c r="AR280" i="3"/>
  <c r="AQ280" i="3"/>
  <c r="AX280" i="3"/>
  <c r="AV280" i="3"/>
  <c r="W281" i="3"/>
  <c r="X280" i="3"/>
  <c r="AV278" i="3"/>
  <c r="AH276" i="3" l="1"/>
  <c r="X281" i="3"/>
  <c r="W282" i="3"/>
  <c r="Y280" i="3"/>
  <c r="Z280" i="3" s="1"/>
  <c r="AF277" i="3"/>
  <c r="AG277" i="3"/>
  <c r="AA279" i="3"/>
  <c r="AE279" i="3" s="1"/>
  <c r="H278" i="3"/>
  <c r="G279" i="3"/>
  <c r="AQ281" i="3"/>
  <c r="AP281" i="3"/>
  <c r="I277" i="3"/>
  <c r="J277" i="3" s="1"/>
  <c r="AO282" i="3"/>
  <c r="AN283" i="3"/>
  <c r="AW278" i="3"/>
  <c r="AX278" i="3"/>
  <c r="AE278" i="3"/>
  <c r="AF279" i="3" l="1"/>
  <c r="AG279" i="3"/>
  <c r="K277" i="3"/>
  <c r="AA280" i="3"/>
  <c r="AY278" i="3"/>
  <c r="AN284" i="3"/>
  <c r="AO283" i="3"/>
  <c r="AR281" i="3"/>
  <c r="AV281" i="3" s="1"/>
  <c r="G280" i="3"/>
  <c r="H279" i="3"/>
  <c r="AH277" i="3"/>
  <c r="AP282" i="3"/>
  <c r="AQ282" i="3" s="1"/>
  <c r="X282" i="3"/>
  <c r="W283" i="3"/>
  <c r="AF281" i="3"/>
  <c r="AH281" i="3"/>
  <c r="AI281" i="3"/>
  <c r="AA281" i="3"/>
  <c r="Z281" i="3"/>
  <c r="AE281" i="3"/>
  <c r="AG281" i="3"/>
  <c r="Y281" i="3"/>
  <c r="I278" i="3"/>
  <c r="J278" i="3"/>
  <c r="K278" i="3"/>
  <c r="AG278" i="3"/>
  <c r="AF278" i="3"/>
  <c r="AH279" i="3" l="1"/>
  <c r="AH278" i="3"/>
  <c r="AR282" i="3"/>
  <c r="AH282" i="3"/>
  <c r="Z282" i="3"/>
  <c r="AI282" i="3"/>
  <c r="AF282" i="3"/>
  <c r="AA282" i="3"/>
  <c r="Y282" i="3"/>
  <c r="AE282" i="3"/>
  <c r="AG282" i="3"/>
  <c r="H280" i="3"/>
  <c r="G281" i="3"/>
  <c r="AW281" i="3"/>
  <c r="AX281" i="3"/>
  <c r="AP283" i="3"/>
  <c r="AQ283" i="3" s="1"/>
  <c r="AE280" i="3"/>
  <c r="X283" i="3"/>
  <c r="W284" i="3"/>
  <c r="I279" i="3"/>
  <c r="J279" i="3" s="1"/>
  <c r="AO284" i="3"/>
  <c r="AN285" i="3"/>
  <c r="AY281" i="3" l="1"/>
  <c r="AR283" i="3"/>
  <c r="K279" i="3"/>
  <c r="Y283" i="3"/>
  <c r="Z283" i="3"/>
  <c r="W285" i="3"/>
  <c r="X284" i="3"/>
  <c r="H281" i="3"/>
  <c r="G282" i="3"/>
  <c r="AV282" i="3"/>
  <c r="AP284" i="3"/>
  <c r="AQ284" i="3" s="1"/>
  <c r="AG280" i="3"/>
  <c r="AF280" i="3"/>
  <c r="AH280" i="3" s="1"/>
  <c r="AN286" i="3"/>
  <c r="AO285" i="3"/>
  <c r="I280" i="3"/>
  <c r="J280" i="3" s="1"/>
  <c r="AR284" i="3" l="1"/>
  <c r="K280" i="3"/>
  <c r="J281" i="3"/>
  <c r="K281" i="3"/>
  <c r="I281" i="3"/>
  <c r="Z284" i="3"/>
  <c r="Y284" i="3"/>
  <c r="AA284" i="3"/>
  <c r="AE284" i="3" s="1"/>
  <c r="AN287" i="3"/>
  <c r="AO286" i="3"/>
  <c r="X285" i="3"/>
  <c r="W286" i="3"/>
  <c r="AP285" i="3"/>
  <c r="AQ285" i="3" s="1"/>
  <c r="AW282" i="3"/>
  <c r="AX282" i="3"/>
  <c r="H282" i="3"/>
  <c r="G283" i="3"/>
  <c r="AA283" i="3"/>
  <c r="AE283" i="3" s="1"/>
  <c r="AV283" i="3"/>
  <c r="AG284" i="3" l="1"/>
  <c r="AF284" i="3"/>
  <c r="AH284" i="3" s="1"/>
  <c r="AR285" i="3"/>
  <c r="AV284" i="3"/>
  <c r="AW283" i="3"/>
  <c r="AX283" i="3"/>
  <c r="K282" i="3"/>
  <c r="J282" i="3"/>
  <c r="I282" i="3"/>
  <c r="AW286" i="3"/>
  <c r="AY286" i="3"/>
  <c r="AV286" i="3"/>
  <c r="AP286" i="3"/>
  <c r="AZ286" i="3"/>
  <c r="AX286" i="3"/>
  <c r="AQ286" i="3"/>
  <c r="AR286" i="3"/>
  <c r="G284" i="3"/>
  <c r="H283" i="3"/>
  <c r="Y285" i="3"/>
  <c r="Z285" i="3" s="1"/>
  <c r="AF283" i="3"/>
  <c r="AG283" i="3"/>
  <c r="AO287" i="3"/>
  <c r="AN288" i="3"/>
  <c r="AY282" i="3"/>
  <c r="X286" i="3"/>
  <c r="W287" i="3"/>
  <c r="AA285" i="3" l="1"/>
  <c r="Z286" i="3"/>
  <c r="Y286" i="3"/>
  <c r="J283" i="3"/>
  <c r="I283" i="3"/>
  <c r="K283" i="3"/>
  <c r="AW284" i="3"/>
  <c r="AX284" i="3"/>
  <c r="AO288" i="3"/>
  <c r="AN289" i="3"/>
  <c r="AY283" i="3"/>
  <c r="X287" i="3"/>
  <c r="W288" i="3"/>
  <c r="AH283" i="3"/>
  <c r="H284" i="3"/>
  <c r="G285" i="3"/>
  <c r="AW287" i="3"/>
  <c r="AY287" i="3"/>
  <c r="AV287" i="3"/>
  <c r="AP287" i="3"/>
  <c r="AX287" i="3"/>
  <c r="AZ287" i="3"/>
  <c r="AQ287" i="3"/>
  <c r="AR287" i="3"/>
  <c r="AV285" i="3"/>
  <c r="H285" i="3" l="1"/>
  <c r="G286" i="3"/>
  <c r="Y287" i="3"/>
  <c r="Z287" i="3" s="1"/>
  <c r="AX285" i="3"/>
  <c r="AW285" i="3"/>
  <c r="I284" i="3"/>
  <c r="J284" i="3"/>
  <c r="AY284" i="3"/>
  <c r="AO289" i="3"/>
  <c r="AN290" i="3"/>
  <c r="AA286" i="3"/>
  <c r="AE286" i="3" s="1"/>
  <c r="X288" i="3"/>
  <c r="W289" i="3"/>
  <c r="AP288" i="3"/>
  <c r="AQ288" i="3" s="1"/>
  <c r="AE285" i="3"/>
  <c r="AY285" i="3" l="1"/>
  <c r="AF286" i="3"/>
  <c r="AG286" i="3"/>
  <c r="AA287" i="3"/>
  <c r="AR288" i="3"/>
  <c r="AN291" i="3"/>
  <c r="AO290" i="3"/>
  <c r="W290" i="3"/>
  <c r="X289" i="3"/>
  <c r="AP289" i="3"/>
  <c r="AQ289" i="3"/>
  <c r="AG285" i="3"/>
  <c r="AF285" i="3"/>
  <c r="AF288" i="3"/>
  <c r="AG288" i="3"/>
  <c r="AA288" i="3"/>
  <c r="AE288" i="3"/>
  <c r="Y288" i="3"/>
  <c r="AH288" i="3"/>
  <c r="Z288" i="3"/>
  <c r="AI288" i="3"/>
  <c r="K284" i="3"/>
  <c r="I285" i="3"/>
  <c r="J285" i="3" s="1"/>
  <c r="H286" i="3"/>
  <c r="G287" i="3"/>
  <c r="K285" i="3" l="1"/>
  <c r="AO291" i="3"/>
  <c r="AN292" i="3"/>
  <c r="H287" i="3"/>
  <c r="G288" i="3"/>
  <c r="AH289" i="3"/>
  <c r="Z289" i="3"/>
  <c r="AG289" i="3"/>
  <c r="AF289" i="3"/>
  <c r="Y289" i="3"/>
  <c r="AA289" i="3"/>
  <c r="AI289" i="3"/>
  <c r="AE289" i="3"/>
  <c r="AQ290" i="3"/>
  <c r="AV290" i="3" s="1"/>
  <c r="AX290" i="3" s="1"/>
  <c r="AP290" i="3"/>
  <c r="AR290" i="3"/>
  <c r="AE287" i="3"/>
  <c r="I286" i="3"/>
  <c r="J286" i="3" s="1"/>
  <c r="AH285" i="3"/>
  <c r="AR289" i="3"/>
  <c r="AV289" i="3" s="1"/>
  <c r="X290" i="3"/>
  <c r="W291" i="3"/>
  <c r="AV288" i="3"/>
  <c r="AH286" i="3"/>
  <c r="K286" i="3" l="1"/>
  <c r="AX289" i="3"/>
  <c r="AW289" i="3"/>
  <c r="Y290" i="3"/>
  <c r="Z290" i="3" s="1"/>
  <c r="H288" i="3"/>
  <c r="G289" i="3"/>
  <c r="AW288" i="3"/>
  <c r="AX288" i="3"/>
  <c r="AF287" i="3"/>
  <c r="AG287" i="3"/>
  <c r="AW290" i="3"/>
  <c r="AY290" i="3" s="1"/>
  <c r="I287" i="3"/>
  <c r="J287" i="3" s="1"/>
  <c r="AP291" i="3"/>
  <c r="AQ291" i="3" s="1"/>
  <c r="X291" i="3"/>
  <c r="W292" i="3"/>
  <c r="AN293" i="3"/>
  <c r="AO292" i="3"/>
  <c r="AH287" i="3" l="1"/>
  <c r="AR291" i="3"/>
  <c r="K287" i="3"/>
  <c r="AA290" i="3"/>
  <c r="AQ292" i="3"/>
  <c r="AP292" i="3"/>
  <c r="I288" i="3"/>
  <c r="J288" i="3" s="1"/>
  <c r="X292" i="3"/>
  <c r="W293" i="3"/>
  <c r="AY288" i="3"/>
  <c r="AO293" i="3"/>
  <c r="AN294" i="3"/>
  <c r="Z291" i="3"/>
  <c r="Y291" i="3"/>
  <c r="H289" i="3"/>
  <c r="G290" i="3"/>
  <c r="AY289" i="3"/>
  <c r="K288" i="3" l="1"/>
  <c r="J289" i="3"/>
  <c r="I289" i="3"/>
  <c r="K289" i="3"/>
  <c r="AA291" i="3"/>
  <c r="AE291" i="3" s="1"/>
  <c r="X293" i="3"/>
  <c r="W294" i="3"/>
  <c r="AN295" i="3"/>
  <c r="AO294" i="3"/>
  <c r="AR292" i="3"/>
  <c r="AV292" i="3" s="1"/>
  <c r="Y292" i="3"/>
  <c r="Z292" i="3" s="1"/>
  <c r="H290" i="3"/>
  <c r="G291" i="3"/>
  <c r="AW293" i="3"/>
  <c r="AX293" i="3"/>
  <c r="AR293" i="3"/>
  <c r="AZ293" i="3"/>
  <c r="AQ293" i="3"/>
  <c r="AY293" i="3"/>
  <c r="AV293" i="3"/>
  <c r="AP293" i="3"/>
  <c r="AE290" i="3"/>
  <c r="AV291" i="3"/>
  <c r="AF291" i="3" l="1"/>
  <c r="AG291" i="3"/>
  <c r="AW292" i="3"/>
  <c r="AX292" i="3"/>
  <c r="AA292" i="3"/>
  <c r="AW291" i="3"/>
  <c r="AX291" i="3"/>
  <c r="AO295" i="3"/>
  <c r="AN296" i="3"/>
  <c r="X294" i="3"/>
  <c r="W295" i="3"/>
  <c r="J290" i="3"/>
  <c r="K290" i="3"/>
  <c r="I290" i="3"/>
  <c r="H291" i="3"/>
  <c r="G292" i="3"/>
  <c r="Y293" i="3"/>
  <c r="Z293" i="3" s="1"/>
  <c r="AG290" i="3"/>
  <c r="AF290" i="3"/>
  <c r="AY294" i="3"/>
  <c r="AQ294" i="3"/>
  <c r="AX294" i="3"/>
  <c r="AW294" i="3"/>
  <c r="AV294" i="3"/>
  <c r="AR294" i="3"/>
  <c r="AP294" i="3"/>
  <c r="AZ294" i="3"/>
  <c r="AH291" i="3" l="1"/>
  <c r="AA293" i="3"/>
  <c r="W296" i="3"/>
  <c r="X295" i="3"/>
  <c r="G293" i="3"/>
  <c r="H292" i="3"/>
  <c r="Y294" i="3"/>
  <c r="Z294" i="3" s="1"/>
  <c r="AY291" i="3"/>
  <c r="AY292" i="3"/>
  <c r="AH290" i="3"/>
  <c r="J291" i="3"/>
  <c r="I291" i="3"/>
  <c r="AO296" i="3"/>
  <c r="AN297" i="3"/>
  <c r="AQ295" i="3"/>
  <c r="AP295" i="3"/>
  <c r="AE292" i="3"/>
  <c r="AA294" i="3" l="1"/>
  <c r="AP296" i="3"/>
  <c r="AQ296" i="3" s="1"/>
  <c r="AH295" i="3"/>
  <c r="Z295" i="3"/>
  <c r="AF295" i="3"/>
  <c r="AA295" i="3"/>
  <c r="AG295" i="3"/>
  <c r="Y295" i="3"/>
  <c r="AI295" i="3"/>
  <c r="AE295" i="3"/>
  <c r="AR295" i="3"/>
  <c r="AV295" i="3" s="1"/>
  <c r="X296" i="3"/>
  <c r="W297" i="3"/>
  <c r="AG292" i="3"/>
  <c r="AF292" i="3"/>
  <c r="AH292" i="3" s="1"/>
  <c r="J292" i="3"/>
  <c r="I292" i="3"/>
  <c r="AO297" i="3"/>
  <c r="AN298" i="3"/>
  <c r="K291" i="3"/>
  <c r="H293" i="3"/>
  <c r="G294" i="3"/>
  <c r="AE293" i="3"/>
  <c r="AR296" i="3" l="1"/>
  <c r="AX295" i="3"/>
  <c r="AW295" i="3"/>
  <c r="AO298" i="3"/>
  <c r="AN299" i="3"/>
  <c r="H294" i="3"/>
  <c r="G295" i="3"/>
  <c r="AP297" i="3"/>
  <c r="AQ297" i="3"/>
  <c r="AF296" i="3"/>
  <c r="AG296" i="3"/>
  <c r="AA296" i="3"/>
  <c r="AI296" i="3"/>
  <c r="Y296" i="3"/>
  <c r="AH296" i="3"/>
  <c r="AE296" i="3"/>
  <c r="Z296" i="3"/>
  <c r="J293" i="3"/>
  <c r="I293" i="3"/>
  <c r="K292" i="3"/>
  <c r="AF293" i="3"/>
  <c r="AG293" i="3"/>
  <c r="W298" i="3"/>
  <c r="X297" i="3"/>
  <c r="AE294" i="3"/>
  <c r="AY295" i="3" l="1"/>
  <c r="AP298" i="3"/>
  <c r="AQ298" i="3" s="1"/>
  <c r="X298" i="3"/>
  <c r="W299" i="3"/>
  <c r="K293" i="3"/>
  <c r="AR297" i="3"/>
  <c r="AV297" i="3" s="1"/>
  <c r="J294" i="3"/>
  <c r="K294" i="3"/>
  <c r="I294" i="3"/>
  <c r="AV296" i="3"/>
  <c r="Y297" i="3"/>
  <c r="Z297" i="3" s="1"/>
  <c r="H295" i="3"/>
  <c r="G296" i="3"/>
  <c r="AG294" i="3"/>
  <c r="AF294" i="3"/>
  <c r="AH294" i="3" s="1"/>
  <c r="AH293" i="3"/>
  <c r="AO299" i="3"/>
  <c r="AN300" i="3"/>
  <c r="AR298" i="3" l="1"/>
  <c r="AA297" i="3"/>
  <c r="AX297" i="3"/>
  <c r="AW297" i="3"/>
  <c r="I295" i="3"/>
  <c r="J295" i="3"/>
  <c r="AN301" i="3"/>
  <c r="AO300" i="3"/>
  <c r="X299" i="3"/>
  <c r="W300" i="3"/>
  <c r="AX296" i="3"/>
  <c r="AW296" i="3"/>
  <c r="AP299" i="3"/>
  <c r="AQ299" i="3" s="1"/>
  <c r="G297" i="3"/>
  <c r="H296" i="3"/>
  <c r="Y298" i="3"/>
  <c r="Z298" i="3"/>
  <c r="AY296" i="3" l="1"/>
  <c r="AR299" i="3"/>
  <c r="AO301" i="3"/>
  <c r="AN302" i="3"/>
  <c r="AE297" i="3"/>
  <c r="AA298" i="3"/>
  <c r="AE298" i="3" s="1"/>
  <c r="X300" i="3"/>
  <c r="W301" i="3"/>
  <c r="AY297" i="3"/>
  <c r="H297" i="3"/>
  <c r="G298" i="3"/>
  <c r="Y299" i="3"/>
  <c r="Z299" i="3" s="1"/>
  <c r="K295" i="3"/>
  <c r="AV298" i="3"/>
  <c r="J296" i="3"/>
  <c r="I296" i="3"/>
  <c r="K296" i="3"/>
  <c r="AY300" i="3"/>
  <c r="AQ300" i="3"/>
  <c r="AW300" i="3"/>
  <c r="AR300" i="3"/>
  <c r="AX300" i="3"/>
  <c r="AP300" i="3"/>
  <c r="AV300" i="3"/>
  <c r="AZ300" i="3"/>
  <c r="AF298" i="3" l="1"/>
  <c r="AG298" i="3"/>
  <c r="AA299" i="3"/>
  <c r="J297" i="3"/>
  <c r="K297" i="3"/>
  <c r="I297" i="3"/>
  <c r="AN303" i="3"/>
  <c r="AO302" i="3"/>
  <c r="AV299" i="3"/>
  <c r="AX298" i="3"/>
  <c r="AW298" i="3"/>
  <c r="Y300" i="3"/>
  <c r="Z300" i="3" s="1"/>
  <c r="AG297" i="3"/>
  <c r="AF297" i="3"/>
  <c r="H298" i="3"/>
  <c r="G299" i="3"/>
  <c r="W302" i="3"/>
  <c r="X301" i="3"/>
  <c r="AW301" i="3"/>
  <c r="AX301" i="3"/>
  <c r="AR301" i="3"/>
  <c r="AY301" i="3"/>
  <c r="AQ301" i="3"/>
  <c r="AV301" i="3"/>
  <c r="AP301" i="3"/>
  <c r="AZ301" i="3"/>
  <c r="AH297" i="3" l="1"/>
  <c r="AY298" i="3"/>
  <c r="AA300" i="3"/>
  <c r="J298" i="3"/>
  <c r="I298" i="3"/>
  <c r="Y301" i="3"/>
  <c r="Z301" i="3" s="1"/>
  <c r="X302" i="3"/>
  <c r="W303" i="3"/>
  <c r="AX299" i="3"/>
  <c r="AW299" i="3"/>
  <c r="AY299" i="3" s="1"/>
  <c r="AO303" i="3"/>
  <c r="AN304" i="3"/>
  <c r="H299" i="3"/>
  <c r="G300" i="3"/>
  <c r="AQ302" i="3"/>
  <c r="AP302" i="3"/>
  <c r="AE299" i="3"/>
  <c r="AH298" i="3"/>
  <c r="AA301" i="3" l="1"/>
  <c r="I299" i="3"/>
  <c r="J299" i="3" s="1"/>
  <c r="AR302" i="3"/>
  <c r="AV302" i="3" s="1"/>
  <c r="AO304" i="3"/>
  <c r="AN305" i="3"/>
  <c r="W304" i="3"/>
  <c r="X303" i="3"/>
  <c r="K298" i="3"/>
  <c r="G301" i="3"/>
  <c r="H300" i="3"/>
  <c r="AG299" i="3"/>
  <c r="AF299" i="3"/>
  <c r="AP303" i="3"/>
  <c r="AQ303" i="3"/>
  <c r="AF302" i="3"/>
  <c r="AE302" i="3"/>
  <c r="Z302" i="3"/>
  <c r="AH302" i="3"/>
  <c r="AA302" i="3"/>
  <c r="AG302" i="3"/>
  <c r="Y302" i="3"/>
  <c r="AI302" i="3"/>
  <c r="AE300" i="3"/>
  <c r="AH299" i="3" l="1"/>
  <c r="K299" i="3"/>
  <c r="AX302" i="3"/>
  <c r="AW302" i="3"/>
  <c r="J300" i="3"/>
  <c r="I300" i="3"/>
  <c r="AF300" i="3"/>
  <c r="AG300" i="3"/>
  <c r="H301" i="3"/>
  <c r="G302" i="3"/>
  <c r="AO305" i="3"/>
  <c r="AN306" i="3"/>
  <c r="AE301" i="3"/>
  <c r="AH303" i="3"/>
  <c r="Z303" i="3"/>
  <c r="AF303" i="3"/>
  <c r="AA303" i="3"/>
  <c r="AI303" i="3"/>
  <c r="AG303" i="3"/>
  <c r="AE303" i="3"/>
  <c r="Y303" i="3"/>
  <c r="AR303" i="3"/>
  <c r="AV303" i="3" s="1"/>
  <c r="X304" i="3"/>
  <c r="W305" i="3"/>
  <c r="AP304" i="3"/>
  <c r="AQ304" i="3" s="1"/>
  <c r="AH300" i="3" l="1"/>
  <c r="AY302" i="3"/>
  <c r="AR304" i="3"/>
  <c r="AW303" i="3"/>
  <c r="AY303" i="3" s="1"/>
  <c r="AX303" i="3"/>
  <c r="AP305" i="3"/>
  <c r="AQ305" i="3"/>
  <c r="K300" i="3"/>
  <c r="AG301" i="3"/>
  <c r="AF301" i="3"/>
  <c r="AH301" i="3" s="1"/>
  <c r="J301" i="3"/>
  <c r="I301" i="3"/>
  <c r="W306" i="3"/>
  <c r="X305" i="3"/>
  <c r="Y304" i="3"/>
  <c r="Z304" i="3"/>
  <c r="H302" i="3"/>
  <c r="G303" i="3"/>
  <c r="AN307" i="3"/>
  <c r="AO306" i="3"/>
  <c r="AP306" i="3" l="1"/>
  <c r="AQ306" i="3" s="1"/>
  <c r="Y305" i="3"/>
  <c r="Z305" i="3" s="1"/>
  <c r="J302" i="3"/>
  <c r="I302" i="3"/>
  <c r="AO307" i="3"/>
  <c r="AN308" i="3"/>
  <c r="AR305" i="3"/>
  <c r="AV305" i="3" s="1"/>
  <c r="H303" i="3"/>
  <c r="G304" i="3"/>
  <c r="AA304" i="3"/>
  <c r="AE304" i="3" s="1"/>
  <c r="X306" i="3"/>
  <c r="W307" i="3"/>
  <c r="K301" i="3"/>
  <c r="AV304" i="3"/>
  <c r="AA305" i="3" l="1"/>
  <c r="AW305" i="3"/>
  <c r="AX305" i="3"/>
  <c r="AR306" i="3"/>
  <c r="X307" i="3"/>
  <c r="W308" i="3"/>
  <c r="I303" i="3"/>
  <c r="K303" i="3"/>
  <c r="J303" i="3"/>
  <c r="AX304" i="3"/>
  <c r="AW304" i="3"/>
  <c r="AY304" i="3" s="1"/>
  <c r="G305" i="3"/>
  <c r="H304" i="3"/>
  <c r="AO308" i="3"/>
  <c r="AN309" i="3"/>
  <c r="K302" i="3"/>
  <c r="Y306" i="3"/>
  <c r="Z306" i="3" s="1"/>
  <c r="AG304" i="3"/>
  <c r="AF304" i="3"/>
  <c r="AH304" i="3" s="1"/>
  <c r="AW307" i="3"/>
  <c r="AV307" i="3"/>
  <c r="AQ307" i="3"/>
  <c r="AZ307" i="3"/>
  <c r="AR307" i="3"/>
  <c r="AP307" i="3"/>
  <c r="AY307" i="3"/>
  <c r="AX307" i="3"/>
  <c r="AY305" i="3" l="1"/>
  <c r="AA306" i="3"/>
  <c r="Y307" i="3"/>
  <c r="Z307" i="3" s="1"/>
  <c r="H305" i="3"/>
  <c r="G306" i="3"/>
  <c r="X308" i="3"/>
  <c r="W309" i="3"/>
  <c r="AO309" i="3"/>
  <c r="AN310" i="3"/>
  <c r="AY308" i="3"/>
  <c r="AQ308" i="3"/>
  <c r="AW308" i="3"/>
  <c r="AR308" i="3"/>
  <c r="AV308" i="3"/>
  <c r="AX308" i="3"/>
  <c r="AP308" i="3"/>
  <c r="AZ308" i="3"/>
  <c r="J304" i="3"/>
  <c r="I304" i="3"/>
  <c r="K304" i="3"/>
  <c r="AV306" i="3"/>
  <c r="AE305" i="3"/>
  <c r="AA307" i="3" l="1"/>
  <c r="AN311" i="3"/>
  <c r="AO310" i="3"/>
  <c r="AG305" i="3"/>
  <c r="AF305" i="3"/>
  <c r="Y308" i="3"/>
  <c r="Z308" i="3" s="1"/>
  <c r="AE306" i="3"/>
  <c r="AW306" i="3"/>
  <c r="AX306" i="3"/>
  <c r="AP309" i="3"/>
  <c r="AQ309" i="3" s="1"/>
  <c r="I305" i="3"/>
  <c r="J305" i="3" s="1"/>
  <c r="G307" i="3"/>
  <c r="H306" i="3"/>
  <c r="X309" i="3"/>
  <c r="W310" i="3"/>
  <c r="AY306" i="3" l="1"/>
  <c r="AH305" i="3"/>
  <c r="AR309" i="3"/>
  <c r="AA308" i="3"/>
  <c r="K305" i="3"/>
  <c r="H307" i="3"/>
  <c r="G308" i="3"/>
  <c r="AO311" i="3"/>
  <c r="AN312" i="3"/>
  <c r="AF306" i="3"/>
  <c r="AG306" i="3"/>
  <c r="J306" i="3"/>
  <c r="I306" i="3"/>
  <c r="AQ310" i="3"/>
  <c r="AP310" i="3"/>
  <c r="X310" i="3"/>
  <c r="W311" i="3"/>
  <c r="AH309" i="3"/>
  <c r="Z309" i="3"/>
  <c r="AE309" i="3"/>
  <c r="Y309" i="3"/>
  <c r="AF309" i="3"/>
  <c r="AG309" i="3"/>
  <c r="AI309" i="3"/>
  <c r="AA309" i="3"/>
  <c r="AE307" i="3"/>
  <c r="AH306" i="3" l="1"/>
  <c r="AE308" i="3"/>
  <c r="X311" i="3"/>
  <c r="W312" i="3"/>
  <c r="K306" i="3"/>
  <c r="G309" i="3"/>
  <c r="H308" i="3"/>
  <c r="AG307" i="3"/>
  <c r="AF307" i="3"/>
  <c r="AH307" i="3" s="1"/>
  <c r="AF310" i="3"/>
  <c r="AE310" i="3"/>
  <c r="Z310" i="3"/>
  <c r="AG310" i="3"/>
  <c r="Y310" i="3"/>
  <c r="AA310" i="3"/>
  <c r="AI310" i="3"/>
  <c r="AH310" i="3"/>
  <c r="I307" i="3"/>
  <c r="J307" i="3" s="1"/>
  <c r="AO312" i="3"/>
  <c r="AN313" i="3"/>
  <c r="AR310" i="3"/>
  <c r="AV310" i="3" s="1"/>
  <c r="AP311" i="3"/>
  <c r="AQ311" i="3" s="1"/>
  <c r="AV309" i="3"/>
  <c r="K307" i="3" l="1"/>
  <c r="AW310" i="3"/>
  <c r="AX310" i="3"/>
  <c r="AR311" i="3"/>
  <c r="AW309" i="3"/>
  <c r="AX309" i="3"/>
  <c r="I308" i="3"/>
  <c r="J308" i="3" s="1"/>
  <c r="X312" i="3"/>
  <c r="W313" i="3"/>
  <c r="AF308" i="3"/>
  <c r="AG308" i="3"/>
  <c r="Y311" i="3"/>
  <c r="Z311" i="3" s="1"/>
  <c r="AO313" i="3"/>
  <c r="AN314" i="3"/>
  <c r="H309" i="3"/>
  <c r="G310" i="3"/>
  <c r="AP312" i="3"/>
  <c r="AQ312" i="3" s="1"/>
  <c r="AY310" i="3" l="1"/>
  <c r="AR312" i="3"/>
  <c r="K308" i="3"/>
  <c r="AA311" i="3"/>
  <c r="H310" i="3"/>
  <c r="G311" i="3"/>
  <c r="AN315" i="3"/>
  <c r="AO314" i="3"/>
  <c r="AP313" i="3"/>
  <c r="AR313" i="3"/>
  <c r="AQ313" i="3"/>
  <c r="W314" i="3"/>
  <c r="X313" i="3"/>
  <c r="AY309" i="3"/>
  <c r="Z312" i="3"/>
  <c r="Y312" i="3"/>
  <c r="AH308" i="3"/>
  <c r="I309" i="3"/>
  <c r="K309" i="3"/>
  <c r="J309" i="3"/>
  <c r="AV311" i="3"/>
  <c r="AY314" i="3" l="1"/>
  <c r="AQ314" i="3"/>
  <c r="AV314" i="3"/>
  <c r="AP314" i="3"/>
  <c r="AZ314" i="3"/>
  <c r="AR314" i="3"/>
  <c r="AX314" i="3"/>
  <c r="AW314" i="3"/>
  <c r="AA312" i="3"/>
  <c r="AE312" i="3" s="1"/>
  <c r="Y313" i="3"/>
  <c r="Z313" i="3" s="1"/>
  <c r="X314" i="3"/>
  <c r="W315" i="3"/>
  <c r="AV313" i="3"/>
  <c r="H311" i="3"/>
  <c r="G312" i="3"/>
  <c r="J310" i="3"/>
  <c r="I310" i="3"/>
  <c r="K310" i="3"/>
  <c r="AX311" i="3"/>
  <c r="AW311" i="3"/>
  <c r="AO315" i="3"/>
  <c r="AN316" i="3"/>
  <c r="AE311" i="3"/>
  <c r="AV312" i="3"/>
  <c r="AA313" i="3" l="1"/>
  <c r="AG311" i="3"/>
  <c r="AF311" i="3"/>
  <c r="AW312" i="3"/>
  <c r="AX312" i="3"/>
  <c r="AN317" i="3"/>
  <c r="AO316" i="3"/>
  <c r="X315" i="3"/>
  <c r="W316" i="3"/>
  <c r="H312" i="3"/>
  <c r="G313" i="3"/>
  <c r="Y314" i="3"/>
  <c r="Z314" i="3" s="1"/>
  <c r="AG312" i="3"/>
  <c r="AF312" i="3"/>
  <c r="AY311" i="3"/>
  <c r="I311" i="3"/>
  <c r="J311" i="3"/>
  <c r="K311" i="3"/>
  <c r="AW315" i="3"/>
  <c r="AV315" i="3"/>
  <c r="AQ315" i="3"/>
  <c r="AZ315" i="3"/>
  <c r="AX315" i="3"/>
  <c r="AY315" i="3"/>
  <c r="AR315" i="3"/>
  <c r="AP315" i="3"/>
  <c r="AX313" i="3"/>
  <c r="AW313" i="3"/>
  <c r="AY313" i="3" s="1"/>
  <c r="AH312" i="3" l="1"/>
  <c r="AA314" i="3"/>
  <c r="AO317" i="3"/>
  <c r="AN318" i="3"/>
  <c r="J312" i="3"/>
  <c r="I312" i="3"/>
  <c r="X316" i="3"/>
  <c r="W317" i="3"/>
  <c r="AP316" i="3"/>
  <c r="AQ316" i="3" s="1"/>
  <c r="AH311" i="3"/>
  <c r="Z315" i="3"/>
  <c r="Y315" i="3"/>
  <c r="H313" i="3"/>
  <c r="G314" i="3"/>
  <c r="AY312" i="3"/>
  <c r="AE313" i="3"/>
  <c r="AR316" i="3" l="1"/>
  <c r="AR317" i="3"/>
  <c r="AP317" i="3"/>
  <c r="AQ317" i="3"/>
  <c r="AF316" i="3"/>
  <c r="AI316" i="3"/>
  <c r="Y316" i="3"/>
  <c r="AG316" i="3"/>
  <c r="AE316" i="3"/>
  <c r="AA316" i="3"/>
  <c r="Z316" i="3"/>
  <c r="AH316" i="3"/>
  <c r="K312" i="3"/>
  <c r="AF313" i="3"/>
  <c r="AG313" i="3"/>
  <c r="G315" i="3"/>
  <c r="H314" i="3"/>
  <c r="AN319" i="3"/>
  <c r="AO318" i="3"/>
  <c r="I313" i="3"/>
  <c r="J313" i="3" s="1"/>
  <c r="W318" i="3"/>
  <c r="X317" i="3"/>
  <c r="AA315" i="3"/>
  <c r="AE315" i="3" s="1"/>
  <c r="AE314" i="3"/>
  <c r="AV317" i="3" l="1"/>
  <c r="AX317" i="3" s="1"/>
  <c r="K313" i="3"/>
  <c r="AG315" i="3"/>
  <c r="AF315" i="3"/>
  <c r="AP318" i="3"/>
  <c r="AQ318" i="3" s="1"/>
  <c r="AH317" i="3"/>
  <c r="Z317" i="3"/>
  <c r="AE317" i="3"/>
  <c r="Y317" i="3"/>
  <c r="AA317" i="3"/>
  <c r="AI317" i="3"/>
  <c r="AG317" i="3"/>
  <c r="AF317" i="3"/>
  <c r="AH313" i="3"/>
  <c r="X318" i="3"/>
  <c r="W319" i="3"/>
  <c r="J314" i="3"/>
  <c r="K314" i="3"/>
  <c r="I314" i="3"/>
  <c r="H315" i="3"/>
  <c r="G316" i="3"/>
  <c r="AW317" i="3"/>
  <c r="AY317" i="3" s="1"/>
  <c r="AV316" i="3"/>
  <c r="AF314" i="3"/>
  <c r="AG314" i="3"/>
  <c r="AO319" i="3"/>
  <c r="AN320" i="3"/>
  <c r="AH314" i="3" l="1"/>
  <c r="AR318" i="3"/>
  <c r="X319" i="3"/>
  <c r="W320" i="3"/>
  <c r="AP319" i="3"/>
  <c r="AQ319" i="3"/>
  <c r="I315" i="3"/>
  <c r="J315" i="3"/>
  <c r="AX316" i="3"/>
  <c r="AW316" i="3"/>
  <c r="AO320" i="3"/>
  <c r="AN321" i="3"/>
  <c r="G317" i="3"/>
  <c r="H316" i="3"/>
  <c r="Y318" i="3"/>
  <c r="Z318" i="3" s="1"/>
  <c r="AH315" i="3"/>
  <c r="AA318" i="3" l="1"/>
  <c r="AO321" i="3"/>
  <c r="AN322" i="3"/>
  <c r="I316" i="3"/>
  <c r="J316" i="3" s="1"/>
  <c r="H317" i="3"/>
  <c r="G318" i="3"/>
  <c r="AY316" i="3"/>
  <c r="K315" i="3"/>
  <c r="AR319" i="3"/>
  <c r="AV319" i="3" s="1"/>
  <c r="X320" i="3"/>
  <c r="W321" i="3"/>
  <c r="Z319" i="3"/>
  <c r="Y319" i="3"/>
  <c r="AQ320" i="3"/>
  <c r="AP320" i="3"/>
  <c r="AV318" i="3"/>
  <c r="AW319" i="3" l="1"/>
  <c r="AX319" i="3"/>
  <c r="K316" i="3"/>
  <c r="AX318" i="3"/>
  <c r="AW318" i="3"/>
  <c r="I317" i="3"/>
  <c r="K317" i="3"/>
  <c r="J317" i="3"/>
  <c r="W322" i="3"/>
  <c r="X321" i="3"/>
  <c r="Y320" i="3"/>
  <c r="Z320" i="3" s="1"/>
  <c r="AA319" i="3"/>
  <c r="AE319" i="3" s="1"/>
  <c r="H318" i="3"/>
  <c r="G319" i="3"/>
  <c r="AW321" i="3"/>
  <c r="AZ321" i="3"/>
  <c r="AP321" i="3"/>
  <c r="AX321" i="3"/>
  <c r="AQ321" i="3"/>
  <c r="AR321" i="3"/>
  <c r="AY321" i="3"/>
  <c r="AV321" i="3"/>
  <c r="AE318" i="3"/>
  <c r="AR320" i="3"/>
  <c r="AV320" i="3" s="1"/>
  <c r="AN323" i="3"/>
  <c r="AO322" i="3"/>
  <c r="AY318" i="3" l="1"/>
  <c r="AY319" i="3"/>
  <c r="AW320" i="3"/>
  <c r="AX320" i="3"/>
  <c r="AG319" i="3"/>
  <c r="AF319" i="3"/>
  <c r="AA320" i="3"/>
  <c r="AY322" i="3"/>
  <c r="AQ322" i="3"/>
  <c r="AV322" i="3"/>
  <c r="AP322" i="3"/>
  <c r="AX322" i="3"/>
  <c r="AR322" i="3"/>
  <c r="AW322" i="3"/>
  <c r="AZ322" i="3"/>
  <c r="AF318" i="3"/>
  <c r="AG318" i="3"/>
  <c r="AO323" i="3"/>
  <c r="AN324" i="3"/>
  <c r="H319" i="3"/>
  <c r="G320" i="3"/>
  <c r="Z321" i="3"/>
  <c r="Y321" i="3"/>
  <c r="J318" i="3"/>
  <c r="I318" i="3"/>
  <c r="K318" i="3"/>
  <c r="X322" i="3"/>
  <c r="W323" i="3"/>
  <c r="AH318" i="3" l="1"/>
  <c r="AH319" i="3"/>
  <c r="X323" i="3"/>
  <c r="W324" i="3"/>
  <c r="H320" i="3"/>
  <c r="G321" i="3"/>
  <c r="Z322" i="3"/>
  <c r="AA322" i="3"/>
  <c r="Y322" i="3"/>
  <c r="I319" i="3"/>
  <c r="J319" i="3" s="1"/>
  <c r="AO324" i="3"/>
  <c r="AN325" i="3"/>
  <c r="AA321" i="3"/>
  <c r="AE321" i="3" s="1"/>
  <c r="AP323" i="3"/>
  <c r="AQ323" i="3" s="1"/>
  <c r="AE320" i="3"/>
  <c r="AY320" i="3"/>
  <c r="AR323" i="3" l="1"/>
  <c r="AF321" i="3"/>
  <c r="AG321" i="3"/>
  <c r="K319" i="3"/>
  <c r="AF320" i="3"/>
  <c r="AG320" i="3"/>
  <c r="AQ324" i="3"/>
  <c r="AP324" i="3"/>
  <c r="AE322" i="3"/>
  <c r="I320" i="3"/>
  <c r="J320" i="3" s="1"/>
  <c r="X324" i="3"/>
  <c r="W325" i="3"/>
  <c r="AH323" i="3"/>
  <c r="Z323" i="3"/>
  <c r="AI323" i="3"/>
  <c r="AG323" i="3"/>
  <c r="AA323" i="3"/>
  <c r="AF323" i="3"/>
  <c r="Y323" i="3"/>
  <c r="AE323" i="3"/>
  <c r="AO325" i="3"/>
  <c r="AN326" i="3"/>
  <c r="H321" i="3"/>
  <c r="G322" i="3"/>
  <c r="AH321" i="3" l="1"/>
  <c r="K320" i="3"/>
  <c r="AN327" i="3"/>
  <c r="AO326" i="3"/>
  <c r="AF324" i="3"/>
  <c r="AI324" i="3"/>
  <c r="Y324" i="3"/>
  <c r="AH324" i="3"/>
  <c r="AA324" i="3"/>
  <c r="AG324" i="3"/>
  <c r="AE324" i="3"/>
  <c r="Z324" i="3"/>
  <c r="AR324" i="3"/>
  <c r="AV324" i="3" s="1"/>
  <c r="AP325" i="3"/>
  <c r="AQ325" i="3" s="1"/>
  <c r="AH320" i="3"/>
  <c r="G323" i="3"/>
  <c r="H322" i="3"/>
  <c r="AG322" i="3"/>
  <c r="AF322" i="3"/>
  <c r="J321" i="3"/>
  <c r="I321" i="3"/>
  <c r="X325" i="3"/>
  <c r="W326" i="3"/>
  <c r="AV323" i="3"/>
  <c r="AH322" i="3" l="1"/>
  <c r="AR325" i="3"/>
  <c r="AX324" i="3"/>
  <c r="AW324" i="3"/>
  <c r="X326" i="3"/>
  <c r="W327" i="3"/>
  <c r="K321" i="3"/>
  <c r="Z325" i="3"/>
  <c r="Y325" i="3"/>
  <c r="H323" i="3"/>
  <c r="G324" i="3"/>
  <c r="AW323" i="3"/>
  <c r="AX323" i="3"/>
  <c r="AQ326" i="3"/>
  <c r="AP326" i="3"/>
  <c r="AR326" i="3"/>
  <c r="J322" i="3"/>
  <c r="I322" i="3"/>
  <c r="AN328" i="3"/>
  <c r="AO327" i="3"/>
  <c r="AY324" i="3" l="1"/>
  <c r="AY323" i="3"/>
  <c r="AP327" i="3"/>
  <c r="AQ327" i="3"/>
  <c r="G325" i="3"/>
  <c r="H324" i="3"/>
  <c r="Y326" i="3"/>
  <c r="Z326" i="3" s="1"/>
  <c r="AV325" i="3"/>
  <c r="AO328" i="3"/>
  <c r="AN329" i="3"/>
  <c r="I323" i="3"/>
  <c r="J323" i="3" s="1"/>
  <c r="W328" i="3"/>
  <c r="X327" i="3"/>
  <c r="K322" i="3"/>
  <c r="AV326" i="3"/>
  <c r="AA325" i="3"/>
  <c r="AE325" i="3" s="1"/>
  <c r="AA326" i="3" l="1"/>
  <c r="K323" i="3"/>
  <c r="AZ328" i="3"/>
  <c r="AV328" i="3"/>
  <c r="AR328" i="3"/>
  <c r="AY328" i="3"/>
  <c r="AQ328" i="3"/>
  <c r="AW328" i="3"/>
  <c r="AP328" i="3"/>
  <c r="AX328" i="3"/>
  <c r="AX326" i="3"/>
  <c r="AW326" i="3"/>
  <c r="AY326" i="3" s="1"/>
  <c r="AN330" i="3"/>
  <c r="AO329" i="3"/>
  <c r="AF325" i="3"/>
  <c r="AG325" i="3"/>
  <c r="W329" i="3"/>
  <c r="X328" i="3"/>
  <c r="H325" i="3"/>
  <c r="G326" i="3"/>
  <c r="AR327" i="3"/>
  <c r="AV327" i="3" s="1"/>
  <c r="Z327" i="3"/>
  <c r="Y327" i="3"/>
  <c r="AX325" i="3"/>
  <c r="AW325" i="3"/>
  <c r="J324" i="3"/>
  <c r="K324" i="3"/>
  <c r="I324" i="3"/>
  <c r="K325" i="3" l="1"/>
  <c r="J325" i="3"/>
  <c r="I325" i="3"/>
  <c r="AY325" i="3"/>
  <c r="W330" i="3"/>
  <c r="X329" i="3"/>
  <c r="AX329" i="3"/>
  <c r="AP329" i="3"/>
  <c r="AZ329" i="3"/>
  <c r="AV329" i="3"/>
  <c r="AW329" i="3"/>
  <c r="AQ329" i="3"/>
  <c r="AY329" i="3"/>
  <c r="AR329" i="3"/>
  <c r="AE326" i="3"/>
  <c r="AH325" i="3"/>
  <c r="H326" i="3"/>
  <c r="G327" i="3"/>
  <c r="AO330" i="3"/>
  <c r="AN331" i="3"/>
  <c r="AA327" i="3"/>
  <c r="AE327" i="3" s="1"/>
  <c r="AX327" i="3"/>
  <c r="AW327" i="3"/>
  <c r="AY327" i="3" s="1"/>
  <c r="Y328" i="3"/>
  <c r="Z328" i="3"/>
  <c r="AG327" i="3" l="1"/>
  <c r="AF327" i="3"/>
  <c r="Y329" i="3"/>
  <c r="Z329" i="3" s="1"/>
  <c r="AA328" i="3"/>
  <c r="AE328" i="3" s="1"/>
  <c r="AN332" i="3"/>
  <c r="AO331" i="3"/>
  <c r="G328" i="3"/>
  <c r="H327" i="3"/>
  <c r="AF326" i="3"/>
  <c r="AG326" i="3"/>
  <c r="W331" i="3"/>
  <c r="X330" i="3"/>
  <c r="AP330" i="3"/>
  <c r="AQ330" i="3"/>
  <c r="I326" i="3"/>
  <c r="J326" i="3" s="1"/>
  <c r="AH327" i="3" l="1"/>
  <c r="AA329" i="3"/>
  <c r="K326" i="3"/>
  <c r="AF328" i="3"/>
  <c r="AG328" i="3"/>
  <c r="AG330" i="3"/>
  <c r="Y330" i="3"/>
  <c r="AH330" i="3"/>
  <c r="AE330" i="3"/>
  <c r="AF330" i="3"/>
  <c r="AI330" i="3"/>
  <c r="AA330" i="3"/>
  <c r="Z330" i="3"/>
  <c r="AR330" i="3"/>
  <c r="AV330" i="3" s="1"/>
  <c r="X331" i="3"/>
  <c r="W332" i="3"/>
  <c r="G329" i="3"/>
  <c r="H328" i="3"/>
  <c r="AO332" i="3"/>
  <c r="AN333" i="3"/>
  <c r="AH326" i="3"/>
  <c r="I327" i="3"/>
  <c r="J327" i="3"/>
  <c r="AP331" i="3"/>
  <c r="AQ331" i="3"/>
  <c r="I328" i="3" l="1"/>
  <c r="J328" i="3" s="1"/>
  <c r="AN334" i="3"/>
  <c r="AO333" i="3"/>
  <c r="W333" i="3"/>
  <c r="X332" i="3"/>
  <c r="AR331" i="3"/>
  <c r="AV331" i="3" s="1"/>
  <c r="AW330" i="3"/>
  <c r="AX330" i="3"/>
  <c r="AH328" i="3"/>
  <c r="AP332" i="3"/>
  <c r="AQ332" i="3" s="1"/>
  <c r="AI331" i="3"/>
  <c r="AE331" i="3"/>
  <c r="AA331" i="3"/>
  <c r="AH331" i="3"/>
  <c r="AF331" i="3"/>
  <c r="Y331" i="3"/>
  <c r="AG331" i="3"/>
  <c r="Z331" i="3"/>
  <c r="K327" i="3"/>
  <c r="G330" i="3"/>
  <c r="H329" i="3"/>
  <c r="AE329" i="3"/>
  <c r="AR332" i="3" l="1"/>
  <c r="AW331" i="3"/>
  <c r="AX331" i="3"/>
  <c r="K328" i="3"/>
  <c r="W334" i="3"/>
  <c r="X333" i="3"/>
  <c r="AG329" i="3"/>
  <c r="AF329" i="3"/>
  <c r="I329" i="3"/>
  <c r="J329" i="3" s="1"/>
  <c r="H330" i="3"/>
  <c r="G331" i="3"/>
  <c r="Y332" i="3"/>
  <c r="Z332" i="3" s="1"/>
  <c r="AY330" i="3"/>
  <c r="AP333" i="3"/>
  <c r="AR333" i="3"/>
  <c r="AQ333" i="3"/>
  <c r="AN335" i="3"/>
  <c r="AO334" i="3"/>
  <c r="AV333" i="3" l="1"/>
  <c r="AW333" i="3" s="1"/>
  <c r="AY331" i="3"/>
  <c r="AA332" i="3"/>
  <c r="K329" i="3"/>
  <c r="AN336" i="3"/>
  <c r="AO335" i="3"/>
  <c r="G332" i="3"/>
  <c r="H331" i="3"/>
  <c r="AP334" i="3"/>
  <c r="AQ334" i="3" s="1"/>
  <c r="AH329" i="3"/>
  <c r="I330" i="3"/>
  <c r="J330" i="3" s="1"/>
  <c r="Y333" i="3"/>
  <c r="Z333" i="3"/>
  <c r="W335" i="3"/>
  <c r="X334" i="3"/>
  <c r="AV332" i="3"/>
  <c r="AX333" i="3" l="1"/>
  <c r="AY333" i="3" s="1"/>
  <c r="AR334" i="3"/>
  <c r="K330" i="3"/>
  <c r="W336" i="3"/>
  <c r="X335" i="3"/>
  <c r="I331" i="3"/>
  <c r="K331" i="3"/>
  <c r="J331" i="3"/>
  <c r="G333" i="3"/>
  <c r="H332" i="3"/>
  <c r="AX332" i="3"/>
  <c r="AW332" i="3"/>
  <c r="AA333" i="3"/>
  <c r="AE333" i="3" s="1"/>
  <c r="AX335" i="3"/>
  <c r="AP335" i="3"/>
  <c r="AY335" i="3"/>
  <c r="AZ335" i="3"/>
  <c r="AR335" i="3"/>
  <c r="AQ335" i="3"/>
  <c r="AW335" i="3"/>
  <c r="AV335" i="3"/>
  <c r="Y334" i="3"/>
  <c r="Z334" i="3" s="1"/>
  <c r="AO336" i="3"/>
  <c r="AN337" i="3"/>
  <c r="AE332" i="3"/>
  <c r="AG333" i="3" l="1"/>
  <c r="AF333" i="3"/>
  <c r="AA334" i="3"/>
  <c r="K332" i="3"/>
  <c r="I332" i="3"/>
  <c r="J332" i="3"/>
  <c r="AN338" i="3"/>
  <c r="AO337" i="3"/>
  <c r="G334" i="3"/>
  <c r="H333" i="3"/>
  <c r="W337" i="3"/>
  <c r="X336" i="3"/>
  <c r="AZ336" i="3"/>
  <c r="AV336" i="3"/>
  <c r="AR336" i="3"/>
  <c r="AY336" i="3"/>
  <c r="AW336" i="3"/>
  <c r="AX336" i="3"/>
  <c r="AQ336" i="3"/>
  <c r="AP336" i="3"/>
  <c r="Y335" i="3"/>
  <c r="Z335" i="3" s="1"/>
  <c r="AG332" i="3"/>
  <c r="AF332" i="3"/>
  <c r="AY332" i="3"/>
  <c r="AV334" i="3"/>
  <c r="AH332" i="3" l="1"/>
  <c r="AH333" i="3"/>
  <c r="AA335" i="3"/>
  <c r="AW334" i="3"/>
  <c r="AX334" i="3"/>
  <c r="H334" i="3"/>
  <c r="G335" i="3"/>
  <c r="Y336" i="3"/>
  <c r="AA336" i="3"/>
  <c r="Z336" i="3"/>
  <c r="W338" i="3"/>
  <c r="X337" i="3"/>
  <c r="AN339" i="3"/>
  <c r="AO338" i="3"/>
  <c r="AP337" i="3"/>
  <c r="AQ337" i="3"/>
  <c r="AE334" i="3"/>
  <c r="I333" i="3"/>
  <c r="J333" i="3" s="1"/>
  <c r="AE336" i="3" l="1"/>
  <c r="AY334" i="3"/>
  <c r="AF336" i="3"/>
  <c r="AG336" i="3"/>
  <c r="K333" i="3"/>
  <c r="AR337" i="3"/>
  <c r="AV337" i="3" s="1"/>
  <c r="W339" i="3"/>
  <c r="X338" i="3"/>
  <c r="AP338" i="3"/>
  <c r="AQ338" i="3" s="1"/>
  <c r="AN340" i="3"/>
  <c r="AO339" i="3"/>
  <c r="G336" i="3"/>
  <c r="H335" i="3"/>
  <c r="AG334" i="3"/>
  <c r="AF334" i="3"/>
  <c r="AI337" i="3"/>
  <c r="AE337" i="3"/>
  <c r="AA337" i="3"/>
  <c r="AG337" i="3"/>
  <c r="AF337" i="3"/>
  <c r="Z337" i="3"/>
  <c r="Y337" i="3"/>
  <c r="AH337" i="3"/>
  <c r="I334" i="3"/>
  <c r="J334" i="3" s="1"/>
  <c r="AE335" i="3"/>
  <c r="AH334" i="3" l="1"/>
  <c r="AH336" i="3"/>
  <c r="AR338" i="3"/>
  <c r="K334" i="3"/>
  <c r="AX337" i="3"/>
  <c r="AW337" i="3"/>
  <c r="AY337" i="3" s="1"/>
  <c r="AG338" i="3"/>
  <c r="Y338" i="3"/>
  <c r="AH338" i="3"/>
  <c r="AA338" i="3"/>
  <c r="Z338" i="3"/>
  <c r="AI338" i="3"/>
  <c r="AF338" i="3"/>
  <c r="AE338" i="3"/>
  <c r="I335" i="3"/>
  <c r="J335" i="3"/>
  <c r="AF335" i="3"/>
  <c r="AG335" i="3"/>
  <c r="H336" i="3"/>
  <c r="G337" i="3"/>
  <c r="AO340" i="3"/>
  <c r="AN341" i="3"/>
  <c r="X339" i="3"/>
  <c r="W340" i="3"/>
  <c r="AP339" i="3"/>
  <c r="AQ339" i="3" s="1"/>
  <c r="AR339" i="3" l="1"/>
  <c r="W341" i="3"/>
  <c r="X340" i="3"/>
  <c r="K336" i="3"/>
  <c r="I336" i="3"/>
  <c r="J336" i="3"/>
  <c r="Y339" i="3"/>
  <c r="Z339" i="3" s="1"/>
  <c r="AP340" i="3"/>
  <c r="AQ340" i="3" s="1"/>
  <c r="G338" i="3"/>
  <c r="H337" i="3"/>
  <c r="AN342" i="3"/>
  <c r="AO341" i="3"/>
  <c r="AH335" i="3"/>
  <c r="K335" i="3"/>
  <c r="AV338" i="3"/>
  <c r="AA339" i="3" l="1"/>
  <c r="AR340" i="3"/>
  <c r="AP341" i="3"/>
  <c r="AR341" i="3"/>
  <c r="AQ341" i="3"/>
  <c r="AN343" i="3"/>
  <c r="AO342" i="3"/>
  <c r="G339" i="3"/>
  <c r="H338" i="3"/>
  <c r="Y340" i="3"/>
  <c r="Z340" i="3"/>
  <c r="AW338" i="3"/>
  <c r="AX338" i="3"/>
  <c r="I337" i="3"/>
  <c r="J337" i="3" s="1"/>
  <c r="X341" i="3"/>
  <c r="W342" i="3"/>
  <c r="AV339" i="3"/>
  <c r="AV341" i="3" l="1"/>
  <c r="AW341" i="3" s="1"/>
  <c r="AY338" i="3"/>
  <c r="K337" i="3"/>
  <c r="AN344" i="3"/>
  <c r="AO343" i="3"/>
  <c r="AA340" i="3"/>
  <c r="AE340" i="3" s="1"/>
  <c r="AZ342" i="3"/>
  <c r="AV342" i="3"/>
  <c r="AR342" i="3"/>
  <c r="AX342" i="3"/>
  <c r="AW342" i="3"/>
  <c r="AP342" i="3"/>
  <c r="AQ342" i="3"/>
  <c r="AY342" i="3"/>
  <c r="AV340" i="3"/>
  <c r="W343" i="3"/>
  <c r="X342" i="3"/>
  <c r="K338" i="3"/>
  <c r="J338" i="3"/>
  <c r="I338" i="3"/>
  <c r="AX341" i="3"/>
  <c r="AY341" i="3" s="1"/>
  <c r="AX339" i="3"/>
  <c r="AW339" i="3"/>
  <c r="AY339" i="3" s="1"/>
  <c r="Y341" i="3"/>
  <c r="Z341" i="3" s="1"/>
  <c r="G340" i="3"/>
  <c r="H339" i="3"/>
  <c r="AE339" i="3"/>
  <c r="AA341" i="3" l="1"/>
  <c r="AO344" i="3"/>
  <c r="AN345" i="3"/>
  <c r="AW340" i="3"/>
  <c r="AX340" i="3"/>
  <c r="W344" i="3"/>
  <c r="X343" i="3"/>
  <c r="AG339" i="3"/>
  <c r="AF339" i="3"/>
  <c r="Y342" i="3"/>
  <c r="Z342" i="3"/>
  <c r="I339" i="3"/>
  <c r="K339" i="3"/>
  <c r="J339" i="3"/>
  <c r="G341" i="3"/>
  <c r="H340" i="3"/>
  <c r="AG340" i="3"/>
  <c r="AF340" i="3"/>
  <c r="AX343" i="3"/>
  <c r="AP343" i="3"/>
  <c r="AY343" i="3"/>
  <c r="AW343" i="3"/>
  <c r="AQ343" i="3"/>
  <c r="AV343" i="3"/>
  <c r="AR343" i="3"/>
  <c r="AZ343" i="3"/>
  <c r="AH339" i="3" l="1"/>
  <c r="AP344" i="3"/>
  <c r="AQ344" i="3" s="1"/>
  <c r="I340" i="3"/>
  <c r="J340" i="3"/>
  <c r="AH340" i="3"/>
  <c r="Y343" i="3"/>
  <c r="Z343" i="3" s="1"/>
  <c r="AN346" i="3"/>
  <c r="AO345" i="3"/>
  <c r="AA342" i="3"/>
  <c r="AE342" i="3" s="1"/>
  <c r="W345" i="3"/>
  <c r="X344" i="3"/>
  <c r="G342" i="3"/>
  <c r="H341" i="3"/>
  <c r="AY340" i="3"/>
  <c r="AE341" i="3"/>
  <c r="AF342" i="3" l="1"/>
  <c r="AG342" i="3"/>
  <c r="AA343" i="3"/>
  <c r="AR344" i="3"/>
  <c r="AP345" i="3"/>
  <c r="AQ345" i="3"/>
  <c r="I341" i="3"/>
  <c r="J341" i="3"/>
  <c r="AG341" i="3"/>
  <c r="AF341" i="3"/>
  <c r="AG344" i="3"/>
  <c r="Y344" i="3"/>
  <c r="AF344" i="3"/>
  <c r="AA344" i="3"/>
  <c r="AH344" i="3"/>
  <c r="Z344" i="3"/>
  <c r="AE344" i="3"/>
  <c r="AI344" i="3"/>
  <c r="AN347" i="3"/>
  <c r="AO346" i="3"/>
  <c r="H342" i="3"/>
  <c r="G343" i="3"/>
  <c r="W346" i="3"/>
  <c r="X345" i="3"/>
  <c r="K340" i="3"/>
  <c r="AH342" i="3" l="1"/>
  <c r="AH341" i="3"/>
  <c r="AO347" i="3"/>
  <c r="AN348" i="3"/>
  <c r="AE343" i="3"/>
  <c r="G344" i="3"/>
  <c r="H343" i="3"/>
  <c r="I342" i="3"/>
  <c r="J342" i="3"/>
  <c r="AI345" i="3"/>
  <c r="AE345" i="3"/>
  <c r="AA345" i="3"/>
  <c r="AG345" i="3"/>
  <c r="AH345" i="3"/>
  <c r="Z345" i="3"/>
  <c r="AF345" i="3"/>
  <c r="Y345" i="3"/>
  <c r="AP346" i="3"/>
  <c r="AQ346" i="3"/>
  <c r="AR345" i="3"/>
  <c r="AV345" i="3" s="1"/>
  <c r="W347" i="3"/>
  <c r="X346" i="3"/>
  <c r="K341" i="3"/>
  <c r="AV344" i="3"/>
  <c r="AW345" i="3" l="1"/>
  <c r="AX345" i="3"/>
  <c r="AR346" i="3"/>
  <c r="AV346" i="3" s="1"/>
  <c r="AG343" i="3"/>
  <c r="AF343" i="3"/>
  <c r="I343" i="3"/>
  <c r="J343" i="3" s="1"/>
  <c r="AP347" i="3"/>
  <c r="AQ347" i="3" s="1"/>
  <c r="AW344" i="3"/>
  <c r="AX344" i="3"/>
  <c r="Y346" i="3"/>
  <c r="Z346" i="3"/>
  <c r="W348" i="3"/>
  <c r="X347" i="3"/>
  <c r="K342" i="3"/>
  <c r="G345" i="3"/>
  <c r="H344" i="3"/>
  <c r="AN349" i="3"/>
  <c r="AO348" i="3"/>
  <c r="AH343" i="3" l="1"/>
  <c r="AY345" i="3"/>
  <c r="AX346" i="3"/>
  <c r="AW346" i="3"/>
  <c r="AY346" i="3" s="1"/>
  <c r="AR347" i="3"/>
  <c r="K343" i="3"/>
  <c r="G346" i="3"/>
  <c r="H345" i="3"/>
  <c r="AP348" i="3"/>
  <c r="AQ348" i="3"/>
  <c r="X348" i="3"/>
  <c r="W349" i="3"/>
  <c r="AA346" i="3"/>
  <c r="AE346" i="3" s="1"/>
  <c r="AN350" i="3"/>
  <c r="AO349" i="3"/>
  <c r="I344" i="3"/>
  <c r="J344" i="3" s="1"/>
  <c r="Y347" i="3"/>
  <c r="Z347" i="3" s="1"/>
  <c r="AY344" i="3"/>
  <c r="K344" i="3" l="1"/>
  <c r="AA347" i="3"/>
  <c r="AF346" i="3"/>
  <c r="AG346" i="3"/>
  <c r="AZ349" i="3"/>
  <c r="AV349" i="3"/>
  <c r="AR349" i="3"/>
  <c r="AW349" i="3"/>
  <c r="AQ349" i="3"/>
  <c r="AY349" i="3"/>
  <c r="AP349" i="3"/>
  <c r="AX349" i="3"/>
  <c r="W350" i="3"/>
  <c r="X349" i="3"/>
  <c r="AV347" i="3"/>
  <c r="AN351" i="3"/>
  <c r="AO350" i="3"/>
  <c r="Y348" i="3"/>
  <c r="Z348" i="3"/>
  <c r="I345" i="3"/>
  <c r="J345" i="3"/>
  <c r="K345" i="3"/>
  <c r="AR348" i="3"/>
  <c r="AV348" i="3" s="1"/>
  <c r="G347" i="3"/>
  <c r="H346" i="3"/>
  <c r="AW348" i="3" l="1"/>
  <c r="AX348" i="3"/>
  <c r="AE347" i="3"/>
  <c r="K346" i="3"/>
  <c r="J346" i="3"/>
  <c r="I346" i="3"/>
  <c r="AX347" i="3"/>
  <c r="AW347" i="3"/>
  <c r="AX350" i="3"/>
  <c r="AP350" i="3"/>
  <c r="AW350" i="3"/>
  <c r="AR350" i="3"/>
  <c r="AV350" i="3"/>
  <c r="AY350" i="3"/>
  <c r="AQ350" i="3"/>
  <c r="AZ350" i="3"/>
  <c r="Y349" i="3"/>
  <c r="Z349" i="3" s="1"/>
  <c r="AH346" i="3"/>
  <c r="G348" i="3"/>
  <c r="H347" i="3"/>
  <c r="AA348" i="3"/>
  <c r="AE348" i="3" s="1"/>
  <c r="AN352" i="3"/>
  <c r="AO351" i="3"/>
  <c r="W351" i="3"/>
  <c r="X350" i="3"/>
  <c r="AY348" i="3" l="1"/>
  <c r="AF348" i="3"/>
  <c r="AG348" i="3"/>
  <c r="AA349" i="3"/>
  <c r="I347" i="3"/>
  <c r="J347" i="3" s="1"/>
  <c r="G349" i="3"/>
  <c r="H348" i="3"/>
  <c r="W352" i="3"/>
  <c r="X351" i="3"/>
  <c r="AP351" i="3"/>
  <c r="AQ351" i="3" s="1"/>
  <c r="AG347" i="3"/>
  <c r="AF347" i="3"/>
  <c r="Y350" i="3"/>
  <c r="Z350" i="3"/>
  <c r="AY347" i="3"/>
  <c r="AN353" i="3"/>
  <c r="AO352" i="3"/>
  <c r="AH348" i="3" l="1"/>
  <c r="AR351" i="3"/>
  <c r="K347" i="3"/>
  <c r="AE349" i="3"/>
  <c r="AO353" i="3"/>
  <c r="AN354" i="3"/>
  <c r="X352" i="3"/>
  <c r="W353" i="3"/>
  <c r="I348" i="3"/>
  <c r="J348" i="3"/>
  <c r="AP352" i="3"/>
  <c r="AQ352" i="3"/>
  <c r="AR352" i="3"/>
  <c r="AH347" i="3"/>
  <c r="G350" i="3"/>
  <c r="H349" i="3"/>
  <c r="AA350" i="3"/>
  <c r="AE350" i="3" s="1"/>
  <c r="AG351" i="3"/>
  <c r="Y351" i="3"/>
  <c r="AE351" i="3"/>
  <c r="Z351" i="3"/>
  <c r="AF351" i="3"/>
  <c r="AI351" i="3"/>
  <c r="AH351" i="3"/>
  <c r="AA351" i="3"/>
  <c r="AV352" i="3" l="1"/>
  <c r="AG350" i="3"/>
  <c r="AF350" i="3"/>
  <c r="AH350" i="3" s="1"/>
  <c r="AW352" i="3"/>
  <c r="AX352" i="3"/>
  <c r="AG349" i="3"/>
  <c r="AF349" i="3"/>
  <c r="AH349" i="3" s="1"/>
  <c r="I349" i="3"/>
  <c r="J349" i="3" s="1"/>
  <c r="AN355" i="3"/>
  <c r="AO354" i="3"/>
  <c r="G351" i="3"/>
  <c r="H350" i="3"/>
  <c r="K348" i="3"/>
  <c r="W354" i="3"/>
  <c r="X353" i="3"/>
  <c r="AP353" i="3"/>
  <c r="AQ353" i="3" s="1"/>
  <c r="AI352" i="3"/>
  <c r="AE352" i="3"/>
  <c r="AA352" i="3"/>
  <c r="AF352" i="3"/>
  <c r="Z352" i="3"/>
  <c r="Y352" i="3"/>
  <c r="AH352" i="3"/>
  <c r="AG352" i="3"/>
  <c r="AV351" i="3"/>
  <c r="AR353" i="3" l="1"/>
  <c r="K349" i="3"/>
  <c r="AX351" i="3"/>
  <c r="AW351" i="3"/>
  <c r="W355" i="3"/>
  <c r="X354" i="3"/>
  <c r="Y353" i="3"/>
  <c r="Z353" i="3"/>
  <c r="H351" i="3"/>
  <c r="G352" i="3"/>
  <c r="AY352" i="3"/>
  <c r="AP354" i="3"/>
  <c r="AQ354" i="3" s="1"/>
  <c r="AO355" i="3"/>
  <c r="AN356" i="3"/>
  <c r="I350" i="3"/>
  <c r="J350" i="3"/>
  <c r="AR354" i="3" l="1"/>
  <c r="K350" i="3"/>
  <c r="AP355" i="3"/>
  <c r="AQ355" i="3" s="1"/>
  <c r="K351" i="3"/>
  <c r="J351" i="3"/>
  <c r="I351" i="3"/>
  <c r="AE353" i="3"/>
  <c r="AY351" i="3"/>
  <c r="AA353" i="3"/>
  <c r="Y354" i="3"/>
  <c r="Z354" i="3" s="1"/>
  <c r="AV353" i="3"/>
  <c r="AN357" i="3"/>
  <c r="AO356" i="3"/>
  <c r="G353" i="3"/>
  <c r="H352" i="3"/>
  <c r="W356" i="3"/>
  <c r="X355" i="3"/>
  <c r="AA354" i="3" l="1"/>
  <c r="AR355" i="3"/>
  <c r="H353" i="3"/>
  <c r="G354" i="3"/>
  <c r="X356" i="3"/>
  <c r="W357" i="3"/>
  <c r="AN358" i="3"/>
  <c r="AO357" i="3"/>
  <c r="AF353" i="3"/>
  <c r="AG353" i="3"/>
  <c r="I352" i="3"/>
  <c r="K352" i="3"/>
  <c r="J352" i="3"/>
  <c r="AX353" i="3"/>
  <c r="AW353" i="3"/>
  <c r="AX356" i="3"/>
  <c r="AP356" i="3"/>
  <c r="AV356" i="3"/>
  <c r="AQ356" i="3"/>
  <c r="AY356" i="3"/>
  <c r="AR356" i="3"/>
  <c r="AZ356" i="3"/>
  <c r="AW356" i="3"/>
  <c r="AV354" i="3"/>
  <c r="Y355" i="3"/>
  <c r="Z355" i="3" s="1"/>
  <c r="AH353" i="3" l="1"/>
  <c r="AY353" i="3"/>
  <c r="AA355" i="3"/>
  <c r="AW354" i="3"/>
  <c r="AX354" i="3"/>
  <c r="X357" i="3"/>
  <c r="W358" i="3"/>
  <c r="Y356" i="3"/>
  <c r="Z356" i="3" s="1"/>
  <c r="AZ357" i="3"/>
  <c r="AV357" i="3"/>
  <c r="AR357" i="3"/>
  <c r="AW357" i="3"/>
  <c r="AQ357" i="3"/>
  <c r="AY357" i="3"/>
  <c r="AX357" i="3"/>
  <c r="AP357" i="3"/>
  <c r="G355" i="3"/>
  <c r="H354" i="3"/>
  <c r="AV355" i="3"/>
  <c r="AN359" i="3"/>
  <c r="AO358" i="3"/>
  <c r="K353" i="3"/>
  <c r="I353" i="3"/>
  <c r="J353" i="3"/>
  <c r="AE354" i="3"/>
  <c r="AY354" i="3" l="1"/>
  <c r="AA356" i="3"/>
  <c r="AO359" i="3"/>
  <c r="AN360" i="3"/>
  <c r="G356" i="3"/>
  <c r="H355" i="3"/>
  <c r="AG354" i="3"/>
  <c r="AF354" i="3"/>
  <c r="AP358" i="3"/>
  <c r="AQ358" i="3" s="1"/>
  <c r="I354" i="3"/>
  <c r="J354" i="3"/>
  <c r="X358" i="3"/>
  <c r="W359" i="3"/>
  <c r="AX355" i="3"/>
  <c r="AW355" i="3"/>
  <c r="AY355" i="3" s="1"/>
  <c r="Y357" i="3"/>
  <c r="Z357" i="3"/>
  <c r="AE355" i="3"/>
  <c r="AR358" i="3" l="1"/>
  <c r="AF358" i="3"/>
  <c r="AI358" i="3"/>
  <c r="Y358" i="3"/>
  <c r="AH358" i="3"/>
  <c r="AA358" i="3"/>
  <c r="AE358" i="3"/>
  <c r="AG358" i="3"/>
  <c r="Z358" i="3"/>
  <c r="AP359" i="3"/>
  <c r="AQ359" i="3" s="1"/>
  <c r="AA357" i="3"/>
  <c r="AE357" i="3" s="1"/>
  <c r="W360" i="3"/>
  <c r="X359" i="3"/>
  <c r="AH354" i="3"/>
  <c r="AN361" i="3"/>
  <c r="AO360" i="3"/>
  <c r="I355" i="3"/>
  <c r="J355" i="3" s="1"/>
  <c r="AF355" i="3"/>
  <c r="AG355" i="3"/>
  <c r="K354" i="3"/>
  <c r="G357" i="3"/>
  <c r="H356" i="3"/>
  <c r="AE356" i="3"/>
  <c r="K355" i="3" l="1"/>
  <c r="AR359" i="3"/>
  <c r="AG357" i="3"/>
  <c r="AF357" i="3"/>
  <c r="I356" i="3"/>
  <c r="K356" i="3"/>
  <c r="J356" i="3"/>
  <c r="G358" i="3"/>
  <c r="H357" i="3"/>
  <c r="AV358" i="3"/>
  <c r="AN362" i="3"/>
  <c r="AO361" i="3"/>
  <c r="AH355" i="3"/>
  <c r="AG356" i="3"/>
  <c r="AF356" i="3"/>
  <c r="AH359" i="3"/>
  <c r="Z359" i="3"/>
  <c r="AE359" i="3"/>
  <c r="Y359" i="3"/>
  <c r="AI359" i="3"/>
  <c r="AA359" i="3"/>
  <c r="AF359" i="3"/>
  <c r="AG359" i="3"/>
  <c r="AQ360" i="3"/>
  <c r="AP360" i="3"/>
  <c r="X360" i="3"/>
  <c r="W361" i="3"/>
  <c r="AH356" i="3" l="1"/>
  <c r="AH357" i="3"/>
  <c r="AV360" i="3"/>
  <c r="X361" i="3"/>
  <c r="W362" i="3"/>
  <c r="AO362" i="3"/>
  <c r="AN363" i="3"/>
  <c r="I357" i="3"/>
  <c r="J357" i="3" s="1"/>
  <c r="AV359" i="3"/>
  <c r="Z360" i="3"/>
  <c r="AE360" i="3" s="1"/>
  <c r="AA360" i="3"/>
  <c r="Y360" i="3"/>
  <c r="AR360" i="3"/>
  <c r="AX358" i="3"/>
  <c r="AW358" i="3"/>
  <c r="AP361" i="3"/>
  <c r="AQ361" i="3" s="1"/>
  <c r="G359" i="3"/>
  <c r="H358" i="3"/>
  <c r="K357" i="3" l="1"/>
  <c r="AR361" i="3"/>
  <c r="AG360" i="3"/>
  <c r="AF360" i="3"/>
  <c r="AX360" i="3"/>
  <c r="AW360" i="3"/>
  <c r="H359" i="3"/>
  <c r="G360" i="3"/>
  <c r="AY358" i="3"/>
  <c r="Y361" i="3"/>
  <c r="Z361" i="3" s="1"/>
  <c r="AN364" i="3"/>
  <c r="AO363" i="3"/>
  <c r="AW359" i="3"/>
  <c r="AX359" i="3"/>
  <c r="AP362" i="3"/>
  <c r="AQ362" i="3" s="1"/>
  <c r="I358" i="3"/>
  <c r="J358" i="3"/>
  <c r="W363" i="3"/>
  <c r="X362" i="3"/>
  <c r="AH360" i="3" l="1"/>
  <c r="AA361" i="3"/>
  <c r="AR362" i="3"/>
  <c r="Y362" i="3"/>
  <c r="Z362" i="3" s="1"/>
  <c r="AV361" i="3"/>
  <c r="X363" i="3"/>
  <c r="W364" i="3"/>
  <c r="AO364" i="3"/>
  <c r="AN365" i="3"/>
  <c r="H360" i="3"/>
  <c r="G361" i="3"/>
  <c r="AY360" i="3"/>
  <c r="AY359" i="3"/>
  <c r="K359" i="3"/>
  <c r="J359" i="3"/>
  <c r="I359" i="3"/>
  <c r="K358" i="3"/>
  <c r="AY363" i="3"/>
  <c r="AQ363" i="3"/>
  <c r="AX363" i="3"/>
  <c r="AP363" i="3"/>
  <c r="AW363" i="3"/>
  <c r="AR363" i="3"/>
  <c r="AV363" i="3"/>
  <c r="AZ363" i="3"/>
  <c r="AA362" i="3" l="1"/>
  <c r="J360" i="3"/>
  <c r="K360" i="3"/>
  <c r="I360" i="3"/>
  <c r="AA363" i="3"/>
  <c r="Z363" i="3"/>
  <c r="Y363" i="3"/>
  <c r="AV362" i="3"/>
  <c r="H361" i="3"/>
  <c r="G362" i="3"/>
  <c r="W365" i="3"/>
  <c r="X364" i="3"/>
  <c r="AN366" i="3"/>
  <c r="AO365" i="3"/>
  <c r="AX361" i="3"/>
  <c r="AW361" i="3"/>
  <c r="AY361" i="3" s="1"/>
  <c r="AW364" i="3"/>
  <c r="AZ364" i="3"/>
  <c r="AV364" i="3"/>
  <c r="AR364" i="3"/>
  <c r="AY364" i="3"/>
  <c r="AQ364" i="3"/>
  <c r="AX364" i="3"/>
  <c r="AP364" i="3"/>
  <c r="AE361" i="3"/>
  <c r="AE363" i="3" l="1"/>
  <c r="AF363" i="3" s="1"/>
  <c r="AF361" i="3"/>
  <c r="AG361" i="3"/>
  <c r="Z364" i="3"/>
  <c r="Y364" i="3"/>
  <c r="AE362" i="3"/>
  <c r="AO366" i="3"/>
  <c r="AN367" i="3"/>
  <c r="X365" i="3"/>
  <c r="W366" i="3"/>
  <c r="AW362" i="3"/>
  <c r="AX362" i="3"/>
  <c r="I361" i="3"/>
  <c r="J361" i="3" s="1"/>
  <c r="AQ365" i="3"/>
  <c r="AP365" i="3"/>
  <c r="G363" i="3"/>
  <c r="H362" i="3"/>
  <c r="AG363" i="3" l="1"/>
  <c r="AY362" i="3"/>
  <c r="K361" i="3"/>
  <c r="AF362" i="3"/>
  <c r="AG362" i="3"/>
  <c r="I362" i="3"/>
  <c r="J362" i="3" s="1"/>
  <c r="AN368" i="3"/>
  <c r="AO367" i="3"/>
  <c r="AA364" i="3"/>
  <c r="AE364" i="3" s="1"/>
  <c r="AH361" i="3"/>
  <c r="AF365" i="3"/>
  <c r="AI365" i="3"/>
  <c r="AE365" i="3"/>
  <c r="AA365" i="3"/>
  <c r="Z365" i="3"/>
  <c r="AH365" i="3"/>
  <c r="AG365" i="3"/>
  <c r="Y365" i="3"/>
  <c r="G364" i="3"/>
  <c r="H363" i="3"/>
  <c r="AP366" i="3"/>
  <c r="AQ366" i="3" s="1"/>
  <c r="AR365" i="3"/>
  <c r="AV365" i="3" s="1"/>
  <c r="W367" i="3"/>
  <c r="X366" i="3"/>
  <c r="AH363" i="3"/>
  <c r="AR366" i="3" l="1"/>
  <c r="K362" i="3"/>
  <c r="AW365" i="3"/>
  <c r="AX365" i="3"/>
  <c r="AO368" i="3"/>
  <c r="AN369" i="3"/>
  <c r="AO369" i="3" s="1"/>
  <c r="AF364" i="3"/>
  <c r="AG364" i="3"/>
  <c r="AH366" i="3"/>
  <c r="Z366" i="3"/>
  <c r="AG366" i="3"/>
  <c r="Y366" i="3"/>
  <c r="AA366" i="3"/>
  <c r="AE366" i="3"/>
  <c r="AF366" i="3"/>
  <c r="AI366" i="3"/>
  <c r="J363" i="3"/>
  <c r="I363" i="3"/>
  <c r="X367" i="3"/>
  <c r="W368" i="3"/>
  <c r="H364" i="3"/>
  <c r="G365" i="3"/>
  <c r="AP367" i="3"/>
  <c r="AQ367" i="3" s="1"/>
  <c r="AH362" i="3"/>
  <c r="AH364" i="3" l="1"/>
  <c r="AY365" i="3"/>
  <c r="AR367" i="3"/>
  <c r="Y367" i="3"/>
  <c r="Z367" i="3" s="1"/>
  <c r="AQ369" i="3"/>
  <c r="B29" i="3" s="1"/>
  <c r="AP369" i="3"/>
  <c r="AR369" i="3"/>
  <c r="BA1" i="3"/>
  <c r="I364" i="3"/>
  <c r="J364" i="3" s="1"/>
  <c r="G366" i="3"/>
  <c r="H365" i="3"/>
  <c r="AP368" i="3"/>
  <c r="AQ368" i="3" s="1"/>
  <c r="W369" i="3"/>
  <c r="X369" i="3" s="1"/>
  <c r="X368" i="3"/>
  <c r="K363" i="3"/>
  <c r="AV366" i="3"/>
  <c r="AV369" i="3" l="1"/>
  <c r="AW369" i="3" s="1"/>
  <c r="AA367" i="3"/>
  <c r="AR368" i="3"/>
  <c r="K364" i="3"/>
  <c r="Z368" i="3"/>
  <c r="Y368" i="3"/>
  <c r="Y369" i="3"/>
  <c r="Z369" i="3" s="1"/>
  <c r="AJ1" i="3"/>
  <c r="J365" i="3"/>
  <c r="I365" i="3"/>
  <c r="K365" i="3"/>
  <c r="AW366" i="3"/>
  <c r="AX366" i="3"/>
  <c r="H366" i="3"/>
  <c r="G367" i="3"/>
  <c r="AX369" i="3"/>
  <c r="AY369" i="3" s="1"/>
  <c r="AZ5" i="3"/>
  <c r="BA5" i="3" s="1"/>
  <c r="BA6" i="3" s="1"/>
  <c r="BA7" i="3" s="1"/>
  <c r="AZ8" i="3"/>
  <c r="AZ9" i="3"/>
  <c r="AZ10" i="3"/>
  <c r="AZ11" i="3"/>
  <c r="AZ12" i="3"/>
  <c r="AZ15" i="3"/>
  <c r="AZ16" i="3"/>
  <c r="AZ17" i="3"/>
  <c r="AZ18" i="3"/>
  <c r="AZ19" i="3"/>
  <c r="AZ22" i="3"/>
  <c r="AZ23" i="3"/>
  <c r="AZ24" i="3"/>
  <c r="AZ25" i="3"/>
  <c r="AZ26" i="3"/>
  <c r="AZ29" i="3"/>
  <c r="AZ30" i="3"/>
  <c r="AZ31" i="3"/>
  <c r="AZ32" i="3"/>
  <c r="AZ33" i="3"/>
  <c r="AZ36" i="3"/>
  <c r="AZ37" i="3"/>
  <c r="AZ38" i="3"/>
  <c r="AZ39" i="3"/>
  <c r="AZ40" i="3"/>
  <c r="AZ43" i="3"/>
  <c r="AZ44" i="3"/>
  <c r="AZ45" i="3"/>
  <c r="AZ46" i="3"/>
  <c r="AZ47" i="3"/>
  <c r="AZ50" i="3"/>
  <c r="AZ51" i="3"/>
  <c r="AZ52" i="3"/>
  <c r="AZ53" i="3"/>
  <c r="AZ54" i="3"/>
  <c r="AZ57" i="3"/>
  <c r="AZ58" i="3"/>
  <c r="AZ59" i="3"/>
  <c r="AZ60" i="3"/>
  <c r="AZ61" i="3"/>
  <c r="AZ64" i="3"/>
  <c r="AZ65" i="3"/>
  <c r="AZ66" i="3"/>
  <c r="AZ67" i="3"/>
  <c r="AZ68" i="3"/>
  <c r="AZ71" i="3"/>
  <c r="AZ72" i="3"/>
  <c r="AZ73" i="3"/>
  <c r="AZ74" i="3"/>
  <c r="AZ75" i="3"/>
  <c r="AZ78" i="3"/>
  <c r="AZ79" i="3"/>
  <c r="AZ80" i="3"/>
  <c r="AZ81" i="3"/>
  <c r="AZ82" i="3"/>
  <c r="AZ85" i="3"/>
  <c r="AZ86" i="3"/>
  <c r="AZ87" i="3"/>
  <c r="AZ88" i="3"/>
  <c r="AZ89" i="3"/>
  <c r="AZ92" i="3"/>
  <c r="AZ93" i="3"/>
  <c r="AZ94" i="3"/>
  <c r="AZ95" i="3"/>
  <c r="AZ96" i="3"/>
  <c r="AZ99" i="3"/>
  <c r="AZ100" i="3"/>
  <c r="AZ101" i="3"/>
  <c r="AZ102" i="3"/>
  <c r="AZ103" i="3"/>
  <c r="AZ106" i="3"/>
  <c r="AZ107" i="3"/>
  <c r="AZ108" i="3"/>
  <c r="AZ109" i="3"/>
  <c r="AZ110" i="3"/>
  <c r="AZ113" i="3"/>
  <c r="AZ114" i="3"/>
  <c r="AZ115" i="3"/>
  <c r="AZ116" i="3"/>
  <c r="AZ117" i="3"/>
  <c r="AZ120" i="3"/>
  <c r="AZ121" i="3"/>
  <c r="AZ122" i="3"/>
  <c r="AZ123" i="3"/>
  <c r="AZ124" i="3"/>
  <c r="AZ127" i="3"/>
  <c r="AZ128" i="3"/>
  <c r="AZ129" i="3"/>
  <c r="AZ130" i="3"/>
  <c r="AZ131" i="3"/>
  <c r="AZ134" i="3"/>
  <c r="AZ135" i="3"/>
  <c r="AZ136" i="3"/>
  <c r="AZ137" i="3"/>
  <c r="AZ138" i="3"/>
  <c r="AZ141" i="3"/>
  <c r="AZ142" i="3"/>
  <c r="AZ143" i="3"/>
  <c r="AZ144" i="3"/>
  <c r="AZ145" i="3"/>
  <c r="AZ148" i="3"/>
  <c r="AZ149" i="3"/>
  <c r="AZ150" i="3"/>
  <c r="AZ151" i="3"/>
  <c r="AZ152" i="3"/>
  <c r="AZ155" i="3"/>
  <c r="AZ156" i="3"/>
  <c r="AZ157" i="3"/>
  <c r="AZ158" i="3"/>
  <c r="AZ159" i="3"/>
  <c r="AZ162" i="3"/>
  <c r="AZ163" i="3"/>
  <c r="AZ164" i="3"/>
  <c r="AZ165" i="3"/>
  <c r="AZ166" i="3"/>
  <c r="AZ169" i="3"/>
  <c r="AZ170" i="3"/>
  <c r="AZ171" i="3"/>
  <c r="AZ172" i="3"/>
  <c r="AZ173" i="3"/>
  <c r="AZ176" i="3"/>
  <c r="AZ177" i="3"/>
  <c r="AZ178" i="3"/>
  <c r="AZ179" i="3"/>
  <c r="AZ180" i="3"/>
  <c r="AZ183" i="3"/>
  <c r="AZ184" i="3"/>
  <c r="AZ185" i="3"/>
  <c r="AZ186" i="3"/>
  <c r="AZ187" i="3"/>
  <c r="AZ190" i="3"/>
  <c r="AZ191" i="3"/>
  <c r="AZ192" i="3"/>
  <c r="AZ193" i="3"/>
  <c r="AZ194" i="3"/>
  <c r="AZ197" i="3"/>
  <c r="AZ198" i="3"/>
  <c r="AZ199" i="3"/>
  <c r="AZ200" i="3"/>
  <c r="AZ201" i="3"/>
  <c r="AZ204" i="3"/>
  <c r="AZ205" i="3"/>
  <c r="AZ206" i="3"/>
  <c r="AZ207" i="3"/>
  <c r="AZ208" i="3"/>
  <c r="AZ211" i="3"/>
  <c r="AZ212" i="3"/>
  <c r="AZ213" i="3"/>
  <c r="AZ214" i="3"/>
  <c r="AZ215" i="3"/>
  <c r="AZ218" i="3"/>
  <c r="AZ219" i="3"/>
  <c r="AZ220" i="3"/>
  <c r="AZ221" i="3"/>
  <c r="AZ222" i="3"/>
  <c r="AZ225" i="3"/>
  <c r="AZ226" i="3"/>
  <c r="AZ227" i="3"/>
  <c r="AZ228" i="3"/>
  <c r="AZ229" i="3"/>
  <c r="AZ232" i="3"/>
  <c r="AZ233" i="3"/>
  <c r="AZ234" i="3"/>
  <c r="AZ235" i="3"/>
  <c r="AZ236" i="3"/>
  <c r="AZ239" i="3"/>
  <c r="AZ240" i="3"/>
  <c r="AZ241" i="3"/>
  <c r="AZ242" i="3"/>
  <c r="AZ243" i="3"/>
  <c r="AZ246" i="3"/>
  <c r="AZ247" i="3"/>
  <c r="AZ248" i="3"/>
  <c r="AZ249" i="3"/>
  <c r="AZ250" i="3"/>
  <c r="AZ253" i="3"/>
  <c r="AZ254" i="3"/>
  <c r="AZ255" i="3"/>
  <c r="AZ256" i="3"/>
  <c r="AZ257" i="3"/>
  <c r="AZ260" i="3"/>
  <c r="AZ261" i="3"/>
  <c r="AZ262" i="3"/>
  <c r="AZ263" i="3"/>
  <c r="AZ264" i="3"/>
  <c r="AZ267" i="3"/>
  <c r="AZ268" i="3"/>
  <c r="AZ269" i="3"/>
  <c r="AZ270" i="3"/>
  <c r="AZ271" i="3"/>
  <c r="AZ274" i="3"/>
  <c r="AZ275" i="3"/>
  <c r="AZ276" i="3"/>
  <c r="AZ277" i="3"/>
  <c r="AZ278" i="3"/>
  <c r="AZ281" i="3"/>
  <c r="AZ282" i="3"/>
  <c r="AZ283" i="3"/>
  <c r="AZ284" i="3"/>
  <c r="AZ285" i="3"/>
  <c r="AZ288" i="3"/>
  <c r="AZ289" i="3"/>
  <c r="AZ290" i="3"/>
  <c r="AZ291" i="3"/>
  <c r="AZ292" i="3"/>
  <c r="AZ295" i="3"/>
  <c r="AZ296" i="3"/>
  <c r="AZ297" i="3"/>
  <c r="AZ298" i="3"/>
  <c r="AZ299" i="3"/>
  <c r="AZ302" i="3"/>
  <c r="AZ303" i="3"/>
  <c r="AZ304" i="3"/>
  <c r="AZ305" i="3"/>
  <c r="AZ306" i="3"/>
  <c r="AZ309" i="3"/>
  <c r="AZ310" i="3"/>
  <c r="AZ311" i="3"/>
  <c r="AZ312" i="3"/>
  <c r="AZ313" i="3"/>
  <c r="AZ316" i="3"/>
  <c r="AZ317" i="3"/>
  <c r="AZ318" i="3"/>
  <c r="AZ319" i="3"/>
  <c r="AZ320" i="3"/>
  <c r="AZ323" i="3"/>
  <c r="AZ324" i="3"/>
  <c r="AZ325" i="3"/>
  <c r="AZ326" i="3"/>
  <c r="AZ327" i="3"/>
  <c r="AZ330" i="3"/>
  <c r="AZ331" i="3"/>
  <c r="AZ332" i="3"/>
  <c r="AZ333" i="3"/>
  <c r="AZ334" i="3"/>
  <c r="AZ337" i="3"/>
  <c r="AZ338" i="3"/>
  <c r="AZ339" i="3"/>
  <c r="AZ340" i="3"/>
  <c r="AZ341" i="3"/>
  <c r="AZ344" i="3"/>
  <c r="AZ345" i="3"/>
  <c r="AZ346" i="3"/>
  <c r="AZ347" i="3"/>
  <c r="AZ348" i="3"/>
  <c r="AZ351" i="3"/>
  <c r="AZ352" i="3"/>
  <c r="AZ353" i="3"/>
  <c r="AZ354" i="3"/>
  <c r="AZ355" i="3"/>
  <c r="AZ358" i="3"/>
  <c r="AZ359" i="3"/>
  <c r="AZ360" i="3"/>
  <c r="AZ361" i="3"/>
  <c r="AZ362" i="3"/>
  <c r="AZ365" i="3"/>
  <c r="AV367" i="3"/>
  <c r="AZ369" i="3" l="1"/>
  <c r="BA8" i="3"/>
  <c r="BA9" i="3" s="1"/>
  <c r="BA10" i="3" s="1"/>
  <c r="BA11" i="3" s="1"/>
  <c r="BA12" i="3" s="1"/>
  <c r="BA13" i="3" s="1"/>
  <c r="BA14" i="3" s="1"/>
  <c r="BA15" i="3" s="1"/>
  <c r="BA16" i="3" s="1"/>
  <c r="BA17" i="3" s="1"/>
  <c r="BA18" i="3" s="1"/>
  <c r="BA19" i="3" s="1"/>
  <c r="BA20" i="3" s="1"/>
  <c r="BA21" i="3" s="1"/>
  <c r="BA22" i="3" s="1"/>
  <c r="BA23" i="3" s="1"/>
  <c r="BA24" i="3" s="1"/>
  <c r="BA25" i="3" s="1"/>
  <c r="BA26" i="3" s="1"/>
  <c r="BA27" i="3" s="1"/>
  <c r="BA28" i="3" s="1"/>
  <c r="BA29" i="3" s="1"/>
  <c r="BA30" i="3" s="1"/>
  <c r="BA31" i="3" s="1"/>
  <c r="BA32" i="3" s="1"/>
  <c r="BA33" i="3" s="1"/>
  <c r="BA34" i="3" s="1"/>
  <c r="BA35" i="3" s="1"/>
  <c r="BA36" i="3" s="1"/>
  <c r="BA37" i="3" s="1"/>
  <c r="BA38" i="3" s="1"/>
  <c r="BA39" i="3" s="1"/>
  <c r="BA40" i="3" s="1"/>
  <c r="BA41" i="3" s="1"/>
  <c r="BA42" i="3" s="1"/>
  <c r="BA43" i="3" s="1"/>
  <c r="BA44" i="3" s="1"/>
  <c r="BA45" i="3" s="1"/>
  <c r="BA46" i="3" s="1"/>
  <c r="BA47" i="3" s="1"/>
  <c r="BA48" i="3" s="1"/>
  <c r="BA49" i="3" s="1"/>
  <c r="BA50" i="3" s="1"/>
  <c r="BA51" i="3" s="1"/>
  <c r="BA52" i="3" s="1"/>
  <c r="BA53" i="3" s="1"/>
  <c r="BA54" i="3" s="1"/>
  <c r="BA55" i="3" s="1"/>
  <c r="BA56" i="3" s="1"/>
  <c r="BA57" i="3" s="1"/>
  <c r="BA58" i="3" s="1"/>
  <c r="BA59" i="3" s="1"/>
  <c r="BA60" i="3" s="1"/>
  <c r="BA61" i="3" s="1"/>
  <c r="BA62" i="3" s="1"/>
  <c r="BA63" i="3" s="1"/>
  <c r="BA64" i="3" s="1"/>
  <c r="BA65" i="3" s="1"/>
  <c r="BA66" i="3" s="1"/>
  <c r="BA67" i="3" s="1"/>
  <c r="BA68" i="3" s="1"/>
  <c r="BA69" i="3" s="1"/>
  <c r="BA70" i="3" s="1"/>
  <c r="BA71" i="3" s="1"/>
  <c r="BA72" i="3" s="1"/>
  <c r="BA73" i="3" s="1"/>
  <c r="BA74" i="3" s="1"/>
  <c r="BA75" i="3" s="1"/>
  <c r="BA76" i="3" s="1"/>
  <c r="BA77" i="3" s="1"/>
  <c r="BA78" i="3" s="1"/>
  <c r="BA79" i="3" s="1"/>
  <c r="BA80" i="3" s="1"/>
  <c r="BA81" i="3" s="1"/>
  <c r="BA82" i="3" s="1"/>
  <c r="BA83" i="3" s="1"/>
  <c r="BA84" i="3" s="1"/>
  <c r="BA85" i="3" s="1"/>
  <c r="BA86" i="3" s="1"/>
  <c r="BA87" i="3" s="1"/>
  <c r="BA88" i="3" s="1"/>
  <c r="BA89" i="3" s="1"/>
  <c r="BA90" i="3" s="1"/>
  <c r="BA91" i="3" s="1"/>
  <c r="BA92" i="3" s="1"/>
  <c r="BA93" i="3" s="1"/>
  <c r="BA94" i="3" s="1"/>
  <c r="BA95" i="3" s="1"/>
  <c r="BA96" i="3" s="1"/>
  <c r="BA97" i="3" s="1"/>
  <c r="BA98" i="3" s="1"/>
  <c r="BA99" i="3" s="1"/>
  <c r="BA100" i="3" s="1"/>
  <c r="BA101" i="3" s="1"/>
  <c r="BA102" i="3" s="1"/>
  <c r="BA103" i="3" s="1"/>
  <c r="BA104" i="3" s="1"/>
  <c r="BA105" i="3" s="1"/>
  <c r="BA106" i="3" s="1"/>
  <c r="BA107" i="3" s="1"/>
  <c r="BA108" i="3" s="1"/>
  <c r="BA109" i="3" s="1"/>
  <c r="BA110" i="3" s="1"/>
  <c r="BA111" i="3" s="1"/>
  <c r="BA112" i="3" s="1"/>
  <c r="BA113" i="3" s="1"/>
  <c r="BA114" i="3" s="1"/>
  <c r="BA115" i="3" s="1"/>
  <c r="BA116" i="3" s="1"/>
  <c r="BA117" i="3" s="1"/>
  <c r="BA118" i="3" s="1"/>
  <c r="BA119" i="3" s="1"/>
  <c r="BA120" i="3" s="1"/>
  <c r="BA121" i="3" s="1"/>
  <c r="BA122" i="3" s="1"/>
  <c r="BA123" i="3" s="1"/>
  <c r="BA124" i="3" s="1"/>
  <c r="BA125" i="3" s="1"/>
  <c r="BA126" i="3" s="1"/>
  <c r="BA127" i="3" s="1"/>
  <c r="BA128" i="3" s="1"/>
  <c r="BA129" i="3" s="1"/>
  <c r="BA130" i="3" s="1"/>
  <c r="BA131" i="3" s="1"/>
  <c r="BA132" i="3" s="1"/>
  <c r="BA133" i="3" s="1"/>
  <c r="BA134" i="3" s="1"/>
  <c r="BA135" i="3" s="1"/>
  <c r="BA136" i="3" s="1"/>
  <c r="BA137" i="3" s="1"/>
  <c r="BA138" i="3" s="1"/>
  <c r="BA139" i="3" s="1"/>
  <c r="BA140" i="3" s="1"/>
  <c r="BA141" i="3" s="1"/>
  <c r="BA142" i="3" s="1"/>
  <c r="BA143" i="3" s="1"/>
  <c r="BA144" i="3" s="1"/>
  <c r="BA145" i="3" s="1"/>
  <c r="BA146" i="3" s="1"/>
  <c r="BA147" i="3" s="1"/>
  <c r="BA148" i="3" s="1"/>
  <c r="BA149" i="3" s="1"/>
  <c r="BA150" i="3" s="1"/>
  <c r="BA151" i="3" s="1"/>
  <c r="BA152" i="3" s="1"/>
  <c r="BA153" i="3" s="1"/>
  <c r="BA154" i="3" s="1"/>
  <c r="BA155" i="3" s="1"/>
  <c r="BA156" i="3" s="1"/>
  <c r="BA157" i="3" s="1"/>
  <c r="BA158" i="3" s="1"/>
  <c r="BA159" i="3" s="1"/>
  <c r="BA160" i="3" s="1"/>
  <c r="BA161" i="3" s="1"/>
  <c r="BA162" i="3" s="1"/>
  <c r="BA163" i="3" s="1"/>
  <c r="BA164" i="3" s="1"/>
  <c r="BA165" i="3" s="1"/>
  <c r="BA166" i="3" s="1"/>
  <c r="BA167" i="3" s="1"/>
  <c r="BA168" i="3" s="1"/>
  <c r="BA169" i="3" s="1"/>
  <c r="BA170" i="3" s="1"/>
  <c r="BA171" i="3" s="1"/>
  <c r="BA172" i="3" s="1"/>
  <c r="BA173" i="3" s="1"/>
  <c r="BA174" i="3" s="1"/>
  <c r="BA175" i="3" s="1"/>
  <c r="BA176" i="3" s="1"/>
  <c r="BA177" i="3" s="1"/>
  <c r="BA178" i="3" s="1"/>
  <c r="BA179" i="3" s="1"/>
  <c r="BA180" i="3" s="1"/>
  <c r="BA181" i="3" s="1"/>
  <c r="BA182" i="3" s="1"/>
  <c r="BA183" i="3" s="1"/>
  <c r="BA184" i="3" s="1"/>
  <c r="BA185" i="3" s="1"/>
  <c r="BA186" i="3" s="1"/>
  <c r="BA187" i="3" s="1"/>
  <c r="BA188" i="3" s="1"/>
  <c r="BA189" i="3" s="1"/>
  <c r="BA190" i="3" s="1"/>
  <c r="BA191" i="3" s="1"/>
  <c r="BA192" i="3" s="1"/>
  <c r="BA193" i="3" s="1"/>
  <c r="BA194" i="3" s="1"/>
  <c r="BA195" i="3" s="1"/>
  <c r="BA196" i="3" s="1"/>
  <c r="BA197" i="3" s="1"/>
  <c r="BA198" i="3" s="1"/>
  <c r="BA199" i="3" s="1"/>
  <c r="BA200" i="3" s="1"/>
  <c r="BA201" i="3" s="1"/>
  <c r="BA202" i="3" s="1"/>
  <c r="BA203" i="3" s="1"/>
  <c r="BA204" i="3" s="1"/>
  <c r="BA205" i="3" s="1"/>
  <c r="BA206" i="3" s="1"/>
  <c r="BA207" i="3" s="1"/>
  <c r="BA208" i="3" s="1"/>
  <c r="BA209" i="3" s="1"/>
  <c r="BA210" i="3" s="1"/>
  <c r="BA211" i="3" s="1"/>
  <c r="BA212" i="3" s="1"/>
  <c r="BA213" i="3" s="1"/>
  <c r="BA214" i="3" s="1"/>
  <c r="BA215" i="3" s="1"/>
  <c r="BA216" i="3" s="1"/>
  <c r="BA217" i="3" s="1"/>
  <c r="BA218" i="3" s="1"/>
  <c r="BA219" i="3" s="1"/>
  <c r="BA220" i="3" s="1"/>
  <c r="BA221" i="3" s="1"/>
  <c r="BA222" i="3" s="1"/>
  <c r="BA223" i="3" s="1"/>
  <c r="BA224" i="3" s="1"/>
  <c r="BA225" i="3" s="1"/>
  <c r="BA226" i="3" s="1"/>
  <c r="BA227" i="3" s="1"/>
  <c r="BA228" i="3" s="1"/>
  <c r="BA229" i="3" s="1"/>
  <c r="BA230" i="3" s="1"/>
  <c r="BA231" i="3" s="1"/>
  <c r="BA232" i="3" s="1"/>
  <c r="BA233" i="3" s="1"/>
  <c r="BA234" i="3" s="1"/>
  <c r="BA235" i="3" s="1"/>
  <c r="BA236" i="3" s="1"/>
  <c r="BA237" i="3" s="1"/>
  <c r="BA238" i="3" s="1"/>
  <c r="BA239" i="3" s="1"/>
  <c r="BA240" i="3" s="1"/>
  <c r="BA241" i="3" s="1"/>
  <c r="BA242" i="3" s="1"/>
  <c r="BA243" i="3" s="1"/>
  <c r="BA244" i="3" s="1"/>
  <c r="BA245" i="3" s="1"/>
  <c r="BA246" i="3" s="1"/>
  <c r="BA247" i="3" s="1"/>
  <c r="BA248" i="3" s="1"/>
  <c r="BA249" i="3" s="1"/>
  <c r="BA250" i="3" s="1"/>
  <c r="BA251" i="3" s="1"/>
  <c r="BA252" i="3" s="1"/>
  <c r="BA253" i="3" s="1"/>
  <c r="BA254" i="3" s="1"/>
  <c r="BA255" i="3" s="1"/>
  <c r="BA256" i="3" s="1"/>
  <c r="BA257" i="3" s="1"/>
  <c r="BA258" i="3" s="1"/>
  <c r="BA259" i="3" s="1"/>
  <c r="BA260" i="3" s="1"/>
  <c r="BA261" i="3" s="1"/>
  <c r="BA262" i="3" s="1"/>
  <c r="BA263" i="3" s="1"/>
  <c r="BA264" i="3" s="1"/>
  <c r="BA265" i="3" s="1"/>
  <c r="BA266" i="3" s="1"/>
  <c r="BA267" i="3" s="1"/>
  <c r="BA268" i="3" s="1"/>
  <c r="BA269" i="3" s="1"/>
  <c r="BA270" i="3" s="1"/>
  <c r="BA271" i="3" s="1"/>
  <c r="BA272" i="3" s="1"/>
  <c r="BA273" i="3" s="1"/>
  <c r="BA274" i="3" s="1"/>
  <c r="BA275" i="3" s="1"/>
  <c r="BA276" i="3" s="1"/>
  <c r="BA277" i="3" s="1"/>
  <c r="BA278" i="3" s="1"/>
  <c r="BA279" i="3" s="1"/>
  <c r="BA280" i="3" s="1"/>
  <c r="BA281" i="3" s="1"/>
  <c r="BA282" i="3" s="1"/>
  <c r="BA283" i="3" s="1"/>
  <c r="BA284" i="3" s="1"/>
  <c r="BA285" i="3" s="1"/>
  <c r="BA286" i="3" s="1"/>
  <c r="BA287" i="3" s="1"/>
  <c r="BA288" i="3" s="1"/>
  <c r="BA289" i="3" s="1"/>
  <c r="BA290" i="3" s="1"/>
  <c r="BA291" i="3" s="1"/>
  <c r="BA292" i="3" s="1"/>
  <c r="BA293" i="3" s="1"/>
  <c r="BA294" i="3" s="1"/>
  <c r="BA295" i="3" s="1"/>
  <c r="BA296" i="3" s="1"/>
  <c r="BA297" i="3" s="1"/>
  <c r="BA298" i="3" s="1"/>
  <c r="BA299" i="3" s="1"/>
  <c r="BA300" i="3" s="1"/>
  <c r="BA301" i="3" s="1"/>
  <c r="BA302" i="3" s="1"/>
  <c r="BA303" i="3" s="1"/>
  <c r="BA304" i="3" s="1"/>
  <c r="BA305" i="3" s="1"/>
  <c r="BA306" i="3" s="1"/>
  <c r="BA307" i="3" s="1"/>
  <c r="BA308" i="3" s="1"/>
  <c r="BA309" i="3" s="1"/>
  <c r="BA310" i="3" s="1"/>
  <c r="BA311" i="3" s="1"/>
  <c r="BA312" i="3" s="1"/>
  <c r="BA313" i="3" s="1"/>
  <c r="BA314" i="3" s="1"/>
  <c r="BA315" i="3" s="1"/>
  <c r="BA316" i="3" s="1"/>
  <c r="BA317" i="3" s="1"/>
  <c r="BA318" i="3" s="1"/>
  <c r="BA319" i="3" s="1"/>
  <c r="BA320" i="3" s="1"/>
  <c r="BA321" i="3" s="1"/>
  <c r="BA322" i="3" s="1"/>
  <c r="BA323" i="3" s="1"/>
  <c r="BA324" i="3" s="1"/>
  <c r="BA325" i="3" s="1"/>
  <c r="BA326" i="3" s="1"/>
  <c r="BA327" i="3" s="1"/>
  <c r="BA328" i="3" s="1"/>
  <c r="BA329" i="3" s="1"/>
  <c r="BA330" i="3" s="1"/>
  <c r="BA331" i="3" s="1"/>
  <c r="BA332" i="3" s="1"/>
  <c r="BA333" i="3" s="1"/>
  <c r="BA334" i="3" s="1"/>
  <c r="BA335" i="3" s="1"/>
  <c r="BA336" i="3" s="1"/>
  <c r="BA337" i="3" s="1"/>
  <c r="BA338" i="3" s="1"/>
  <c r="BA339" i="3" s="1"/>
  <c r="BA340" i="3" s="1"/>
  <c r="BA341" i="3" s="1"/>
  <c r="BA342" i="3" s="1"/>
  <c r="BA343" i="3" s="1"/>
  <c r="BA344" i="3" s="1"/>
  <c r="BA345" i="3" s="1"/>
  <c r="BA346" i="3" s="1"/>
  <c r="BA347" i="3" s="1"/>
  <c r="BA348" i="3" s="1"/>
  <c r="BA349" i="3" s="1"/>
  <c r="BA350" i="3" s="1"/>
  <c r="BA351" i="3" s="1"/>
  <c r="BA352" i="3" s="1"/>
  <c r="BA353" i="3" s="1"/>
  <c r="BA354" i="3" s="1"/>
  <c r="BA355" i="3" s="1"/>
  <c r="BA356" i="3" s="1"/>
  <c r="BA357" i="3" s="1"/>
  <c r="BA358" i="3" s="1"/>
  <c r="BA359" i="3" s="1"/>
  <c r="BA360" i="3" s="1"/>
  <c r="BA361" i="3" s="1"/>
  <c r="BA362" i="3" s="1"/>
  <c r="BA363" i="3" s="1"/>
  <c r="BA364" i="3" s="1"/>
  <c r="BA365" i="3" s="1"/>
  <c r="AA369" i="3"/>
  <c r="K366" i="3"/>
  <c r="J366" i="3"/>
  <c r="I366" i="3"/>
  <c r="AI6" i="3"/>
  <c r="AI5" i="3"/>
  <c r="AJ5" i="3" s="1"/>
  <c r="AI7" i="3"/>
  <c r="AI10" i="3"/>
  <c r="AI11" i="3"/>
  <c r="AI12" i="3"/>
  <c r="AI13" i="3"/>
  <c r="AI14" i="3"/>
  <c r="AI17" i="3"/>
  <c r="AI18" i="3"/>
  <c r="AI19" i="3"/>
  <c r="AI20" i="3"/>
  <c r="AI21" i="3"/>
  <c r="AI24" i="3"/>
  <c r="AI25" i="3"/>
  <c r="AI26" i="3"/>
  <c r="AI27" i="3"/>
  <c r="AI28" i="3"/>
  <c r="AI31" i="3"/>
  <c r="AI32" i="3"/>
  <c r="AI33" i="3"/>
  <c r="AI34" i="3"/>
  <c r="AI35" i="3"/>
  <c r="AI38" i="3"/>
  <c r="AI39" i="3"/>
  <c r="AI40" i="3"/>
  <c r="AI41" i="3"/>
  <c r="AI42" i="3"/>
  <c r="AI45" i="3"/>
  <c r="AI46" i="3"/>
  <c r="AI47" i="3"/>
  <c r="AI48" i="3"/>
  <c r="AI49" i="3"/>
  <c r="AI52" i="3"/>
  <c r="AI53" i="3"/>
  <c r="AI54" i="3"/>
  <c r="AI55" i="3"/>
  <c r="AI56" i="3"/>
  <c r="AI59" i="3"/>
  <c r="AI60" i="3"/>
  <c r="AI61" i="3"/>
  <c r="AI62" i="3"/>
  <c r="AI63" i="3"/>
  <c r="AI66" i="3"/>
  <c r="AI67" i="3"/>
  <c r="AI68" i="3"/>
  <c r="AI69" i="3"/>
  <c r="AI70" i="3"/>
  <c r="AI73" i="3"/>
  <c r="AI74" i="3"/>
  <c r="AI75" i="3"/>
  <c r="AI76" i="3"/>
  <c r="AI77" i="3"/>
  <c r="AI80" i="3"/>
  <c r="AI81" i="3"/>
  <c r="AI82" i="3"/>
  <c r="AI83" i="3"/>
  <c r="AI84" i="3"/>
  <c r="AI87" i="3"/>
  <c r="AI88" i="3"/>
  <c r="AI89" i="3"/>
  <c r="AI90" i="3"/>
  <c r="AI91" i="3"/>
  <c r="AI94" i="3"/>
  <c r="AI95" i="3"/>
  <c r="AI96" i="3"/>
  <c r="AI97" i="3"/>
  <c r="AI98" i="3"/>
  <c r="AI101" i="3"/>
  <c r="AI102" i="3"/>
  <c r="AI103" i="3"/>
  <c r="AI104" i="3"/>
  <c r="AI105" i="3"/>
  <c r="AI108" i="3"/>
  <c r="AI109" i="3"/>
  <c r="AI110" i="3"/>
  <c r="AI111" i="3"/>
  <c r="AI112" i="3"/>
  <c r="AI115" i="3"/>
  <c r="AI116" i="3"/>
  <c r="AI117" i="3"/>
  <c r="AI118" i="3"/>
  <c r="AI119" i="3"/>
  <c r="AI122" i="3"/>
  <c r="AI123" i="3"/>
  <c r="AI124" i="3"/>
  <c r="AI125" i="3"/>
  <c r="AI126" i="3"/>
  <c r="AI129" i="3"/>
  <c r="AI130" i="3"/>
  <c r="AI131" i="3"/>
  <c r="AI132" i="3"/>
  <c r="AI133" i="3"/>
  <c r="AI136" i="3"/>
  <c r="AI137" i="3"/>
  <c r="AI138" i="3"/>
  <c r="AI139" i="3"/>
  <c r="AI140" i="3"/>
  <c r="AI143" i="3"/>
  <c r="AI144" i="3"/>
  <c r="AI145" i="3"/>
  <c r="AI146" i="3"/>
  <c r="AI147" i="3"/>
  <c r="AI150" i="3"/>
  <c r="AI151" i="3"/>
  <c r="AI152" i="3"/>
  <c r="AI153" i="3"/>
  <c r="AI154" i="3"/>
  <c r="AI157" i="3"/>
  <c r="AI158" i="3"/>
  <c r="AI159" i="3"/>
  <c r="AI160" i="3"/>
  <c r="AI161" i="3"/>
  <c r="AI164" i="3"/>
  <c r="AI165" i="3"/>
  <c r="AI166" i="3"/>
  <c r="AI167" i="3"/>
  <c r="AI168" i="3"/>
  <c r="AI171" i="3"/>
  <c r="AI172" i="3"/>
  <c r="AI173" i="3"/>
  <c r="AI174" i="3"/>
  <c r="AI175" i="3"/>
  <c r="AI178" i="3"/>
  <c r="AI179" i="3"/>
  <c r="AI180" i="3"/>
  <c r="AI181" i="3"/>
  <c r="AI182" i="3"/>
  <c r="AI185" i="3"/>
  <c r="AI186" i="3"/>
  <c r="AI187" i="3"/>
  <c r="AI188" i="3"/>
  <c r="AI189" i="3"/>
  <c r="AI192" i="3"/>
  <c r="AI193" i="3"/>
  <c r="AI194" i="3"/>
  <c r="AI195" i="3"/>
  <c r="AI196" i="3"/>
  <c r="AI199" i="3"/>
  <c r="AI200" i="3"/>
  <c r="AI201" i="3"/>
  <c r="AI202" i="3"/>
  <c r="AI203" i="3"/>
  <c r="AI206" i="3"/>
  <c r="AI207" i="3"/>
  <c r="AI208" i="3"/>
  <c r="AI209" i="3"/>
  <c r="AI210" i="3"/>
  <c r="AI213" i="3"/>
  <c r="AI214" i="3"/>
  <c r="AI215" i="3"/>
  <c r="AI216" i="3"/>
  <c r="AI217" i="3"/>
  <c r="AI220" i="3"/>
  <c r="AI221" i="3"/>
  <c r="AI222" i="3"/>
  <c r="AI223" i="3"/>
  <c r="AI224" i="3"/>
  <c r="AI227" i="3"/>
  <c r="AI228" i="3"/>
  <c r="AI229" i="3"/>
  <c r="AI230" i="3"/>
  <c r="AI231" i="3"/>
  <c r="AI234" i="3"/>
  <c r="AI235" i="3"/>
  <c r="AI236" i="3"/>
  <c r="AI237" i="3"/>
  <c r="AI238" i="3"/>
  <c r="AI241" i="3"/>
  <c r="AI242" i="3"/>
  <c r="AI243" i="3"/>
  <c r="AI244" i="3"/>
  <c r="AI245" i="3"/>
  <c r="AI248" i="3"/>
  <c r="AI249" i="3"/>
  <c r="AI250" i="3"/>
  <c r="AI251" i="3"/>
  <c r="AI252" i="3"/>
  <c r="AI255" i="3"/>
  <c r="AI256" i="3"/>
  <c r="AI257" i="3"/>
  <c r="AI258" i="3"/>
  <c r="AI259" i="3"/>
  <c r="AI262" i="3"/>
  <c r="AI263" i="3"/>
  <c r="AI264" i="3"/>
  <c r="AI265" i="3"/>
  <c r="AI266" i="3"/>
  <c r="AI269" i="3"/>
  <c r="AI270" i="3"/>
  <c r="AI271" i="3"/>
  <c r="AI272" i="3"/>
  <c r="AI273" i="3"/>
  <c r="AI276" i="3"/>
  <c r="AI277" i="3"/>
  <c r="AI278" i="3"/>
  <c r="AI279" i="3"/>
  <c r="AI280" i="3"/>
  <c r="AI283" i="3"/>
  <c r="AI284" i="3"/>
  <c r="AI285" i="3"/>
  <c r="AI286" i="3"/>
  <c r="AI287" i="3"/>
  <c r="AI290" i="3"/>
  <c r="AI291" i="3"/>
  <c r="AI292" i="3"/>
  <c r="AI293" i="3"/>
  <c r="AI294" i="3"/>
  <c r="AI297" i="3"/>
  <c r="AI298" i="3"/>
  <c r="AI299" i="3"/>
  <c r="AI300" i="3"/>
  <c r="AI301" i="3"/>
  <c r="AI304" i="3"/>
  <c r="AI305" i="3"/>
  <c r="AI306" i="3"/>
  <c r="AI307" i="3"/>
  <c r="AI308" i="3"/>
  <c r="AI311" i="3"/>
  <c r="AI312" i="3"/>
  <c r="AI313" i="3"/>
  <c r="AI314" i="3"/>
  <c r="AI315" i="3"/>
  <c r="AI318" i="3"/>
  <c r="AI319" i="3"/>
  <c r="AI320" i="3"/>
  <c r="AI321" i="3"/>
  <c r="AI322" i="3"/>
  <c r="AI325" i="3"/>
  <c r="AI326" i="3"/>
  <c r="AI327" i="3"/>
  <c r="AI328" i="3"/>
  <c r="AI329" i="3"/>
  <c r="AI332" i="3"/>
  <c r="AI333" i="3"/>
  <c r="AI334" i="3"/>
  <c r="AI335" i="3"/>
  <c r="AI336" i="3"/>
  <c r="AI339" i="3"/>
  <c r="AI340" i="3"/>
  <c r="AI341" i="3"/>
  <c r="AI342" i="3"/>
  <c r="AI343" i="3"/>
  <c r="AI346" i="3"/>
  <c r="AI347" i="3"/>
  <c r="AI348" i="3"/>
  <c r="AI349" i="3"/>
  <c r="AI350" i="3"/>
  <c r="AI353" i="3"/>
  <c r="AI354" i="3"/>
  <c r="AI355" i="3"/>
  <c r="AI356" i="3"/>
  <c r="AI357" i="3"/>
  <c r="AI360" i="3"/>
  <c r="AI361" i="3"/>
  <c r="AI362" i="3"/>
  <c r="AI363" i="3"/>
  <c r="AI364" i="3"/>
  <c r="AY366" i="3"/>
  <c r="AZ366" i="3" s="1"/>
  <c r="AX367" i="3"/>
  <c r="AW367" i="3"/>
  <c r="AV368" i="3"/>
  <c r="G368" i="3"/>
  <c r="H367" i="3"/>
  <c r="AA368" i="3"/>
  <c r="AE368" i="3" s="1"/>
  <c r="AE367" i="3"/>
  <c r="AG367" i="3" l="1"/>
  <c r="AF367" i="3"/>
  <c r="AF368" i="3"/>
  <c r="AG368" i="3"/>
  <c r="AE369" i="3"/>
  <c r="J367" i="3"/>
  <c r="I367" i="3"/>
  <c r="K367" i="3"/>
  <c r="BA366" i="3"/>
  <c r="AW368" i="3"/>
  <c r="AX368" i="3"/>
  <c r="H368" i="3"/>
  <c r="G369" i="3"/>
  <c r="AY367" i="3"/>
  <c r="AZ367" i="3" s="1"/>
  <c r="AJ6" i="3"/>
  <c r="AJ7" i="3" s="1"/>
  <c r="AJ8" i="3" s="1"/>
  <c r="AJ9" i="3" s="1"/>
  <c r="AJ10" i="3" s="1"/>
  <c r="AJ11" i="3" s="1"/>
  <c r="AJ12" i="3" s="1"/>
  <c r="AJ13" i="3" s="1"/>
  <c r="AJ14" i="3" s="1"/>
  <c r="AJ15" i="3" s="1"/>
  <c r="AJ16" i="3" s="1"/>
  <c r="AJ17" i="3" s="1"/>
  <c r="AJ18" i="3" s="1"/>
  <c r="AJ19" i="3" s="1"/>
  <c r="AJ20" i="3" s="1"/>
  <c r="AJ21" i="3" s="1"/>
  <c r="AJ22" i="3" s="1"/>
  <c r="AJ23" i="3" s="1"/>
  <c r="AJ24" i="3" s="1"/>
  <c r="AJ25" i="3" s="1"/>
  <c r="AJ26" i="3" s="1"/>
  <c r="AJ27" i="3" s="1"/>
  <c r="AJ28" i="3" s="1"/>
  <c r="AJ29" i="3" s="1"/>
  <c r="AJ30" i="3" s="1"/>
  <c r="AJ31" i="3" s="1"/>
  <c r="AJ32" i="3" s="1"/>
  <c r="AJ33" i="3" s="1"/>
  <c r="AJ34" i="3" s="1"/>
  <c r="AJ35" i="3" s="1"/>
  <c r="AJ36" i="3" s="1"/>
  <c r="AJ37" i="3" s="1"/>
  <c r="AJ38" i="3" s="1"/>
  <c r="AJ39" i="3" s="1"/>
  <c r="AJ40" i="3" s="1"/>
  <c r="AJ41" i="3" s="1"/>
  <c r="AJ42" i="3" s="1"/>
  <c r="AJ43" i="3" s="1"/>
  <c r="AJ44" i="3" s="1"/>
  <c r="AJ45" i="3" s="1"/>
  <c r="AJ46" i="3" s="1"/>
  <c r="AJ47" i="3" s="1"/>
  <c r="AJ48" i="3" s="1"/>
  <c r="AJ49" i="3" s="1"/>
  <c r="AJ50" i="3" s="1"/>
  <c r="AJ51" i="3" s="1"/>
  <c r="AJ52" i="3" s="1"/>
  <c r="AJ53" i="3" s="1"/>
  <c r="AJ54" i="3" s="1"/>
  <c r="AJ55" i="3" s="1"/>
  <c r="AJ56" i="3" s="1"/>
  <c r="AJ57" i="3" s="1"/>
  <c r="AJ58" i="3" s="1"/>
  <c r="AJ59" i="3" s="1"/>
  <c r="AJ60" i="3" s="1"/>
  <c r="AJ61" i="3" s="1"/>
  <c r="AJ62" i="3" s="1"/>
  <c r="AJ63" i="3" s="1"/>
  <c r="AJ64" i="3" s="1"/>
  <c r="AJ65" i="3" s="1"/>
  <c r="AJ66" i="3" s="1"/>
  <c r="AJ67" i="3" s="1"/>
  <c r="AJ68" i="3" s="1"/>
  <c r="AJ69" i="3" s="1"/>
  <c r="AJ70" i="3" s="1"/>
  <c r="AJ71" i="3" s="1"/>
  <c r="AJ72" i="3" s="1"/>
  <c r="AJ73" i="3" s="1"/>
  <c r="AJ74" i="3" s="1"/>
  <c r="AJ75" i="3" s="1"/>
  <c r="AJ76" i="3" s="1"/>
  <c r="AJ77" i="3" s="1"/>
  <c r="AJ78" i="3" s="1"/>
  <c r="AJ79" i="3" s="1"/>
  <c r="AJ80" i="3" s="1"/>
  <c r="AJ81" i="3" s="1"/>
  <c r="AJ82" i="3" s="1"/>
  <c r="AJ83" i="3" s="1"/>
  <c r="AJ84" i="3" s="1"/>
  <c r="AJ85" i="3" s="1"/>
  <c r="AJ86" i="3" s="1"/>
  <c r="AJ87" i="3" s="1"/>
  <c r="AJ88" i="3" s="1"/>
  <c r="AJ89" i="3" s="1"/>
  <c r="AJ90" i="3" s="1"/>
  <c r="AJ91" i="3" s="1"/>
  <c r="AJ92" i="3" s="1"/>
  <c r="AJ93" i="3" s="1"/>
  <c r="AJ94" i="3" s="1"/>
  <c r="AJ95" i="3" s="1"/>
  <c r="AJ96" i="3" s="1"/>
  <c r="AJ97" i="3" s="1"/>
  <c r="AJ98" i="3" s="1"/>
  <c r="AJ99" i="3" s="1"/>
  <c r="AJ100" i="3" s="1"/>
  <c r="AJ101" i="3" s="1"/>
  <c r="AJ102" i="3" s="1"/>
  <c r="AJ103" i="3" s="1"/>
  <c r="AJ104" i="3" s="1"/>
  <c r="AJ105" i="3" s="1"/>
  <c r="AJ106" i="3" s="1"/>
  <c r="AJ107" i="3" s="1"/>
  <c r="AJ108" i="3" s="1"/>
  <c r="AJ109" i="3" s="1"/>
  <c r="AJ110" i="3" s="1"/>
  <c r="AJ111" i="3" s="1"/>
  <c r="AJ112" i="3" s="1"/>
  <c r="AJ113" i="3" s="1"/>
  <c r="AJ114" i="3" s="1"/>
  <c r="AJ115" i="3" s="1"/>
  <c r="AJ116" i="3" s="1"/>
  <c r="AJ117" i="3" s="1"/>
  <c r="AJ118" i="3" s="1"/>
  <c r="AJ119" i="3" s="1"/>
  <c r="AJ120" i="3" s="1"/>
  <c r="AJ121" i="3" s="1"/>
  <c r="AJ122" i="3" s="1"/>
  <c r="AJ123" i="3" s="1"/>
  <c r="AJ124" i="3" s="1"/>
  <c r="AJ125" i="3" s="1"/>
  <c r="AJ126" i="3" s="1"/>
  <c r="AJ127" i="3" s="1"/>
  <c r="AJ128" i="3" s="1"/>
  <c r="AJ129" i="3" s="1"/>
  <c r="AJ130" i="3" s="1"/>
  <c r="AJ131" i="3" s="1"/>
  <c r="AJ132" i="3" s="1"/>
  <c r="AJ133" i="3" s="1"/>
  <c r="AJ134" i="3" s="1"/>
  <c r="AJ135" i="3" s="1"/>
  <c r="AJ136" i="3" s="1"/>
  <c r="AJ137" i="3" s="1"/>
  <c r="AJ138" i="3" s="1"/>
  <c r="AJ139" i="3" s="1"/>
  <c r="AJ140" i="3" s="1"/>
  <c r="AJ141" i="3" s="1"/>
  <c r="AJ142" i="3" s="1"/>
  <c r="AJ143" i="3" s="1"/>
  <c r="AJ144" i="3" s="1"/>
  <c r="AJ145" i="3" s="1"/>
  <c r="AJ146" i="3" s="1"/>
  <c r="AJ147" i="3" s="1"/>
  <c r="AJ148" i="3" s="1"/>
  <c r="AJ149" i="3" s="1"/>
  <c r="AJ150" i="3" s="1"/>
  <c r="AJ151" i="3" s="1"/>
  <c r="AJ152" i="3" s="1"/>
  <c r="AJ153" i="3" s="1"/>
  <c r="AJ154" i="3" s="1"/>
  <c r="AJ155" i="3" s="1"/>
  <c r="AJ156" i="3" s="1"/>
  <c r="AJ157" i="3" s="1"/>
  <c r="AJ158" i="3" s="1"/>
  <c r="AJ159" i="3" s="1"/>
  <c r="AJ160" i="3" s="1"/>
  <c r="AJ161" i="3" s="1"/>
  <c r="AJ162" i="3" s="1"/>
  <c r="AJ163" i="3" s="1"/>
  <c r="AJ164" i="3" s="1"/>
  <c r="AJ165" i="3" s="1"/>
  <c r="AJ166" i="3" s="1"/>
  <c r="AJ167" i="3" s="1"/>
  <c r="AJ168" i="3" s="1"/>
  <c r="AJ169" i="3" s="1"/>
  <c r="AJ170" i="3" s="1"/>
  <c r="AJ171" i="3" s="1"/>
  <c r="AJ172" i="3" s="1"/>
  <c r="AJ173" i="3" s="1"/>
  <c r="AJ174" i="3" s="1"/>
  <c r="AJ175" i="3" s="1"/>
  <c r="AJ176" i="3" s="1"/>
  <c r="AJ177" i="3" s="1"/>
  <c r="AJ178" i="3" s="1"/>
  <c r="AJ179" i="3" s="1"/>
  <c r="AJ180" i="3" s="1"/>
  <c r="AJ181" i="3" s="1"/>
  <c r="AJ182" i="3" s="1"/>
  <c r="AJ183" i="3" s="1"/>
  <c r="AJ184" i="3" s="1"/>
  <c r="AJ185" i="3" s="1"/>
  <c r="AJ186" i="3" s="1"/>
  <c r="AJ187" i="3" s="1"/>
  <c r="AJ188" i="3" s="1"/>
  <c r="AJ189" i="3" s="1"/>
  <c r="AJ190" i="3" s="1"/>
  <c r="AJ191" i="3" s="1"/>
  <c r="AJ192" i="3" s="1"/>
  <c r="AJ193" i="3" s="1"/>
  <c r="AJ194" i="3" s="1"/>
  <c r="AJ195" i="3" s="1"/>
  <c r="AJ196" i="3" s="1"/>
  <c r="AJ197" i="3" s="1"/>
  <c r="AJ198" i="3" s="1"/>
  <c r="AJ199" i="3" s="1"/>
  <c r="AJ200" i="3" s="1"/>
  <c r="AJ201" i="3" s="1"/>
  <c r="AJ202" i="3" s="1"/>
  <c r="AJ203" i="3" s="1"/>
  <c r="AJ204" i="3" s="1"/>
  <c r="AJ205" i="3" s="1"/>
  <c r="AJ206" i="3" s="1"/>
  <c r="AJ207" i="3" s="1"/>
  <c r="AJ208" i="3" s="1"/>
  <c r="AJ209" i="3" s="1"/>
  <c r="AJ210" i="3" s="1"/>
  <c r="AJ211" i="3" s="1"/>
  <c r="AJ212" i="3" s="1"/>
  <c r="AJ213" i="3" s="1"/>
  <c r="AJ214" i="3" s="1"/>
  <c r="AJ215" i="3" s="1"/>
  <c r="AJ216" i="3" s="1"/>
  <c r="AJ217" i="3" s="1"/>
  <c r="AJ218" i="3" s="1"/>
  <c r="AJ219" i="3" s="1"/>
  <c r="AJ220" i="3" s="1"/>
  <c r="AJ221" i="3" s="1"/>
  <c r="AJ222" i="3" s="1"/>
  <c r="AJ223" i="3" s="1"/>
  <c r="AJ224" i="3" s="1"/>
  <c r="AJ225" i="3" s="1"/>
  <c r="AJ226" i="3" s="1"/>
  <c r="AJ227" i="3" s="1"/>
  <c r="AJ228" i="3" s="1"/>
  <c r="AJ229" i="3" s="1"/>
  <c r="AJ230" i="3" s="1"/>
  <c r="AJ231" i="3" s="1"/>
  <c r="AJ232" i="3" s="1"/>
  <c r="AJ233" i="3" s="1"/>
  <c r="AJ234" i="3" s="1"/>
  <c r="AJ235" i="3" s="1"/>
  <c r="AJ236" i="3" s="1"/>
  <c r="AJ237" i="3" s="1"/>
  <c r="AJ238" i="3" s="1"/>
  <c r="AJ239" i="3" s="1"/>
  <c r="AJ240" i="3" s="1"/>
  <c r="AJ241" i="3" s="1"/>
  <c r="AJ242" i="3" s="1"/>
  <c r="AJ243" i="3" s="1"/>
  <c r="AJ244" i="3" s="1"/>
  <c r="AJ245" i="3" s="1"/>
  <c r="AJ246" i="3" s="1"/>
  <c r="AJ247" i="3" s="1"/>
  <c r="AJ248" i="3" s="1"/>
  <c r="AJ249" i="3" s="1"/>
  <c r="AJ250" i="3" s="1"/>
  <c r="AJ251" i="3" s="1"/>
  <c r="AJ252" i="3" s="1"/>
  <c r="AJ253" i="3" s="1"/>
  <c r="AJ254" i="3" s="1"/>
  <c r="AJ255" i="3" s="1"/>
  <c r="AJ256" i="3" s="1"/>
  <c r="AJ257" i="3" s="1"/>
  <c r="AJ258" i="3" s="1"/>
  <c r="AJ259" i="3" s="1"/>
  <c r="AJ260" i="3" s="1"/>
  <c r="AJ261" i="3" s="1"/>
  <c r="AJ262" i="3" s="1"/>
  <c r="AJ263" i="3" s="1"/>
  <c r="AJ264" i="3" s="1"/>
  <c r="AJ265" i="3" s="1"/>
  <c r="AJ266" i="3" s="1"/>
  <c r="AJ267" i="3" s="1"/>
  <c r="AJ268" i="3" s="1"/>
  <c r="AJ269" i="3" s="1"/>
  <c r="AJ270" i="3" s="1"/>
  <c r="AJ271" i="3" s="1"/>
  <c r="AJ272" i="3" s="1"/>
  <c r="AJ273" i="3" s="1"/>
  <c r="AJ274" i="3" s="1"/>
  <c r="AJ275" i="3" s="1"/>
  <c r="AJ276" i="3" s="1"/>
  <c r="AJ277" i="3" s="1"/>
  <c r="AJ278" i="3" s="1"/>
  <c r="AJ279" i="3" s="1"/>
  <c r="AJ280" i="3" s="1"/>
  <c r="AJ281" i="3" s="1"/>
  <c r="AJ282" i="3" s="1"/>
  <c r="AJ283" i="3" s="1"/>
  <c r="AJ284" i="3" s="1"/>
  <c r="AJ285" i="3" s="1"/>
  <c r="AJ286" i="3" s="1"/>
  <c r="AJ287" i="3" s="1"/>
  <c r="AJ288" i="3" s="1"/>
  <c r="AJ289" i="3" s="1"/>
  <c r="AJ290" i="3" s="1"/>
  <c r="AJ291" i="3" s="1"/>
  <c r="AJ292" i="3" s="1"/>
  <c r="AJ293" i="3" s="1"/>
  <c r="AJ294" i="3" s="1"/>
  <c r="AJ295" i="3" s="1"/>
  <c r="AJ296" i="3" s="1"/>
  <c r="AJ297" i="3" s="1"/>
  <c r="AJ298" i="3" s="1"/>
  <c r="AJ299" i="3" s="1"/>
  <c r="AJ300" i="3" s="1"/>
  <c r="AJ301" i="3" s="1"/>
  <c r="AJ302" i="3" s="1"/>
  <c r="AJ303" i="3" s="1"/>
  <c r="AJ304" i="3" s="1"/>
  <c r="AJ305" i="3" s="1"/>
  <c r="AJ306" i="3" s="1"/>
  <c r="AJ307" i="3" s="1"/>
  <c r="AJ308" i="3" s="1"/>
  <c r="AJ309" i="3" s="1"/>
  <c r="AJ310" i="3" s="1"/>
  <c r="AJ311" i="3" s="1"/>
  <c r="AJ312" i="3" s="1"/>
  <c r="AJ313" i="3" s="1"/>
  <c r="AJ314" i="3" s="1"/>
  <c r="AJ315" i="3" s="1"/>
  <c r="AJ316" i="3" s="1"/>
  <c r="AJ317" i="3" s="1"/>
  <c r="AJ318" i="3" s="1"/>
  <c r="AJ319" i="3" s="1"/>
  <c r="AJ320" i="3" s="1"/>
  <c r="AJ321" i="3" s="1"/>
  <c r="AJ322" i="3" s="1"/>
  <c r="AJ323" i="3" s="1"/>
  <c r="AJ324" i="3" s="1"/>
  <c r="AJ325" i="3" s="1"/>
  <c r="AJ326" i="3" s="1"/>
  <c r="AJ327" i="3" s="1"/>
  <c r="AJ328" i="3" s="1"/>
  <c r="AJ329" i="3" s="1"/>
  <c r="AJ330" i="3" s="1"/>
  <c r="AJ331" i="3" s="1"/>
  <c r="AJ332" i="3" s="1"/>
  <c r="AJ333" i="3" s="1"/>
  <c r="AJ334" i="3" s="1"/>
  <c r="AJ335" i="3" s="1"/>
  <c r="AJ336" i="3" s="1"/>
  <c r="AJ337" i="3" s="1"/>
  <c r="AJ338" i="3" s="1"/>
  <c r="AJ339" i="3" s="1"/>
  <c r="AJ340" i="3" s="1"/>
  <c r="AJ341" i="3" s="1"/>
  <c r="AJ342" i="3" s="1"/>
  <c r="AJ343" i="3" s="1"/>
  <c r="AJ344" i="3" s="1"/>
  <c r="AJ345" i="3" s="1"/>
  <c r="AJ346" i="3" s="1"/>
  <c r="AJ347" i="3" s="1"/>
  <c r="AJ348" i="3" s="1"/>
  <c r="AJ349" i="3" s="1"/>
  <c r="AJ350" i="3" s="1"/>
  <c r="AJ351" i="3" s="1"/>
  <c r="AJ352" i="3" s="1"/>
  <c r="AJ353" i="3" s="1"/>
  <c r="AJ354" i="3" s="1"/>
  <c r="AJ355" i="3" s="1"/>
  <c r="AJ356" i="3" s="1"/>
  <c r="AJ357" i="3" s="1"/>
  <c r="AJ358" i="3" s="1"/>
  <c r="AJ359" i="3" s="1"/>
  <c r="AJ360" i="3" s="1"/>
  <c r="AJ361" i="3" s="1"/>
  <c r="AJ362" i="3" s="1"/>
  <c r="AJ363" i="3" s="1"/>
  <c r="AJ364" i="3" s="1"/>
  <c r="AJ365" i="3" s="1"/>
  <c r="AJ366" i="3" s="1"/>
  <c r="AY368" i="3" l="1"/>
  <c r="AZ368" i="3" s="1"/>
  <c r="J368" i="3"/>
  <c r="I368" i="3"/>
  <c r="AH368" i="3"/>
  <c r="AI368" i="3" s="1"/>
  <c r="G370" i="3"/>
  <c r="H370" i="3" s="1"/>
  <c r="H369" i="3"/>
  <c r="BA367" i="3"/>
  <c r="AF369" i="3"/>
  <c r="AG369" i="3"/>
  <c r="AH367" i="3"/>
  <c r="AI367" i="3" s="1"/>
  <c r="AJ367" i="3" s="1"/>
  <c r="BA368" i="3" l="1"/>
  <c r="BA369" i="3" s="1"/>
  <c r="B32" i="3" s="1"/>
  <c r="AJ368" i="3"/>
  <c r="AH369" i="3"/>
  <c r="AI369" i="3" s="1"/>
  <c r="K368" i="3"/>
  <c r="J369" i="3"/>
  <c r="I369" i="3"/>
  <c r="J370" i="3"/>
  <c r="I370" i="3"/>
  <c r="T1" i="3"/>
  <c r="AJ369" i="3" l="1"/>
  <c r="B31" i="3" s="1"/>
  <c r="K370" i="3"/>
  <c r="K369" i="3"/>
  <c r="B30" i="3" l="1"/>
  <c r="B34" i="3" s="1"/>
</calcChain>
</file>

<file path=xl/sharedStrings.xml><?xml version="1.0" encoding="utf-8"?>
<sst xmlns="http://schemas.openxmlformats.org/spreadsheetml/2006/main" count="103" uniqueCount="60">
  <si>
    <t>Inputs:</t>
  </si>
  <si>
    <t>Coupon</t>
  </si>
  <si>
    <t>FaceValue</t>
  </si>
  <si>
    <t>Limits:</t>
  </si>
  <si>
    <t>Year1</t>
  </si>
  <si>
    <t>Year2</t>
  </si>
  <si>
    <t>Year3</t>
  </si>
  <si>
    <t>Upper</t>
  </si>
  <si>
    <t>lower</t>
  </si>
  <si>
    <t>Valuation date</t>
  </si>
  <si>
    <t>Start date</t>
  </si>
  <si>
    <t>1st coupon</t>
  </si>
  <si>
    <t>2nd coupon</t>
  </si>
  <si>
    <t>3rd coupon</t>
  </si>
  <si>
    <t>YEAR1</t>
  </si>
  <si>
    <t>t</t>
  </si>
  <si>
    <t>weekday</t>
  </si>
  <si>
    <t>dates</t>
  </si>
  <si>
    <t>efective</t>
  </si>
  <si>
    <t>t+3M</t>
  </si>
  <si>
    <t>E(0,t,t+3M)</t>
  </si>
  <si>
    <t>Euribor_vol</t>
  </si>
  <si>
    <r>
      <t>RD</t>
    </r>
    <r>
      <rPr>
        <vertAlign val="subscript"/>
        <sz val="11"/>
        <color theme="1"/>
        <rFont val="Calibri"/>
        <family val="2"/>
        <scheme val="minor"/>
      </rPr>
      <t>0</t>
    </r>
  </si>
  <si>
    <r>
      <t>N</t>
    </r>
    <r>
      <rPr>
        <vertAlign val="subscript"/>
        <sz val="11"/>
        <color theme="1"/>
        <rFont val="Calibri"/>
        <family val="2"/>
        <scheme val="minor"/>
      </rPr>
      <t>1</t>
    </r>
  </si>
  <si>
    <t>PV_coupon</t>
  </si>
  <si>
    <t>Sum</t>
  </si>
  <si>
    <t>Outputs:</t>
  </si>
  <si>
    <t>PV_par</t>
  </si>
  <si>
    <t>PV_1st coupon</t>
  </si>
  <si>
    <t>PV_2nd coupon</t>
  </si>
  <si>
    <t>PV_3rd coupon</t>
  </si>
  <si>
    <t>YEAR2</t>
  </si>
  <si>
    <r>
      <t>N</t>
    </r>
    <r>
      <rPr>
        <vertAlign val="subscript"/>
        <sz val="11"/>
        <color theme="1"/>
        <rFont val="Calibri"/>
        <family val="2"/>
        <scheme val="minor"/>
      </rPr>
      <t>2</t>
    </r>
  </si>
  <si>
    <t>YEAR3</t>
  </si>
  <si>
    <r>
      <t>N</t>
    </r>
    <r>
      <rPr>
        <vertAlign val="subscript"/>
        <sz val="11"/>
        <color theme="1"/>
        <rFont val="Calibri"/>
        <family val="2"/>
        <scheme val="minor"/>
      </rPr>
      <t>3</t>
    </r>
  </si>
  <si>
    <r>
      <t>B</t>
    </r>
    <r>
      <rPr>
        <vertAlign val="subscript"/>
        <sz val="11"/>
        <color theme="1"/>
        <rFont val="Calibri"/>
        <family val="2"/>
        <scheme val="minor"/>
      </rPr>
      <t>0</t>
    </r>
  </si>
  <si>
    <t>1Y</t>
  </si>
  <si>
    <t>P(0,1Y)</t>
  </si>
  <si>
    <t>P(0,t)</t>
  </si>
  <si>
    <t>P(0,1Y)/P(0,t)</t>
  </si>
  <si>
    <t>P(0,t+3M)</t>
  </si>
  <si>
    <t>l</t>
  </si>
  <si>
    <t>u</t>
  </si>
  <si>
    <r>
      <t>d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(l)</t>
    </r>
  </si>
  <si>
    <r>
      <t>d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(u)</t>
    </r>
  </si>
  <si>
    <t>2Y</t>
  </si>
  <si>
    <t>P(0,2Y)</t>
  </si>
  <si>
    <t>P(0,2Y)/P(0,t)</t>
  </si>
  <si>
    <t>3Y</t>
  </si>
  <si>
    <t>P(0,3Y)</t>
  </si>
  <si>
    <t>Nelson Siegel AAA:</t>
  </si>
  <si>
    <t>Parameters:</t>
  </si>
  <si>
    <t>beta0</t>
  </si>
  <si>
    <t>beta1</t>
  </si>
  <si>
    <t>beta2</t>
  </si>
  <si>
    <t>beta3</t>
  </si>
  <si>
    <r>
      <t>d</t>
    </r>
    <r>
      <rPr>
        <sz val="10"/>
        <rFont val="Arial"/>
        <family val="2"/>
      </rPr>
      <t>(t)</t>
    </r>
  </si>
  <si>
    <t>r(0,t)</t>
  </si>
  <si>
    <t>Discount factors and spot rates</t>
  </si>
  <si>
    <t>Annualy compounded spot rates.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</si>
</sst>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Symbol"/>
      <family val="1"/>
      <charset val="2"/>
    </font>
    <font>
      <b/>
      <sz val="10"/>
      <name val="Arial"/>
      <family val="2"/>
    </font>
    <font>
      <vertAlign val="subscript"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9" fontId="0" fillId="0" borderId="0" xfId="0" applyNumberFormat="1"/>
    <xf numFmtId="10" fontId="0" fillId="0" borderId="0" xfId="0" applyNumberFormat="1"/>
    <xf numFmtId="164" fontId="0" fillId="0" borderId="0" xfId="0" applyNumberFormat="1"/>
    <xf numFmtId="15" fontId="0" fillId="0" borderId="0" xfId="0" applyNumberFormat="1"/>
    <xf numFmtId="0" fontId="4" fillId="0" borderId="0" xfId="0" applyFont="1" applyAlignment="1">
      <alignment horizontal="centerContinuous"/>
    </xf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center"/>
    </xf>
    <xf numFmtId="164" fontId="0" fillId="0" borderId="0" xfId="1" applyNumberFormat="1" applyFont="1"/>
    <xf numFmtId="0" fontId="4" fillId="0" borderId="0" xfId="0" applyFont="1" applyBorder="1" applyAlignment="1">
      <alignment horizontal="centerContinuous"/>
    </xf>
    <xf numFmtId="0" fontId="4" fillId="0" borderId="0" xfId="0" applyFont="1"/>
    <xf numFmtId="0" fontId="0" fillId="0" borderId="5" xfId="0" applyBorder="1"/>
    <xf numFmtId="0" fontId="4" fillId="0" borderId="6" xfId="0" applyFont="1" applyBorder="1"/>
    <xf numFmtId="0" fontId="0" fillId="0" borderId="7" xfId="0" applyBorder="1"/>
    <xf numFmtId="0" fontId="4" fillId="0" borderId="8" xfId="0" applyFont="1" applyBorder="1"/>
    <xf numFmtId="0" fontId="0" fillId="0" borderId="9" xfId="0" applyBorder="1"/>
    <xf numFmtId="0" fontId="4" fillId="0" borderId="10" xfId="0" applyFont="1" applyBorder="1"/>
    <xf numFmtId="164" fontId="0" fillId="0" borderId="6" xfId="1" applyNumberFormat="1" applyFont="1" applyBorder="1"/>
    <xf numFmtId="164" fontId="0" fillId="0" borderId="8" xfId="1" applyNumberFormat="1" applyFont="1" applyBorder="1"/>
    <xf numFmtId="0" fontId="0" fillId="0" borderId="8" xfId="0" applyBorder="1"/>
    <xf numFmtId="0" fontId="0" fillId="0" borderId="9" xfId="0" applyBorder="1" applyAlignment="1">
      <alignment horizontal="right"/>
    </xf>
    <xf numFmtId="164" fontId="2" fillId="0" borderId="10" xfId="0" applyNumberFormat="1" applyFont="1" applyBorder="1"/>
    <xf numFmtId="0" fontId="0" fillId="0" borderId="11" xfId="0" applyBorder="1"/>
    <xf numFmtId="0" fontId="0" fillId="0" borderId="14" xfId="0" applyBorder="1"/>
    <xf numFmtId="0" fontId="0" fillId="0" borderId="0" xfId="0" applyAlignment="1">
      <alignment horizontal="centerContinuous"/>
    </xf>
    <xf numFmtId="0" fontId="0" fillId="0" borderId="1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2" xfId="1" applyNumberFormat="1" applyFont="1" applyBorder="1"/>
    <xf numFmtId="164" fontId="0" fillId="0" borderId="4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B5" sqref="B5"/>
    </sheetView>
  </sheetViews>
  <sheetFormatPr defaultRowHeight="15" x14ac:dyDescent="0.25"/>
  <cols>
    <col min="1" max="1" width="18.140625" customWidth="1"/>
    <col min="4" max="4" width="11.28515625" customWidth="1"/>
    <col min="5" max="5" width="12.140625" customWidth="1"/>
    <col min="6" max="6" width="11.28515625" customWidth="1"/>
    <col min="7" max="7" width="11.7109375" customWidth="1"/>
    <col min="8" max="8" width="12.7109375" customWidth="1"/>
    <col min="9" max="9" width="11.7109375" customWidth="1"/>
    <col min="10" max="10" width="10.140625" customWidth="1"/>
    <col min="257" max="257" width="18.140625" customWidth="1"/>
    <col min="260" max="260" width="11.28515625" customWidth="1"/>
    <col min="261" max="261" width="12.140625" customWidth="1"/>
    <col min="262" max="262" width="11.28515625" customWidth="1"/>
    <col min="263" max="263" width="11.7109375" customWidth="1"/>
    <col min="264" max="264" width="12.7109375" customWidth="1"/>
    <col min="265" max="265" width="11.7109375" customWidth="1"/>
    <col min="266" max="266" width="10.140625" customWidth="1"/>
    <col min="513" max="513" width="18.140625" customWidth="1"/>
    <col min="516" max="516" width="11.28515625" customWidth="1"/>
    <col min="517" max="517" width="12.140625" customWidth="1"/>
    <col min="518" max="518" width="11.28515625" customWidth="1"/>
    <col min="519" max="519" width="11.7109375" customWidth="1"/>
    <col min="520" max="520" width="12.7109375" customWidth="1"/>
    <col min="521" max="521" width="11.7109375" customWidth="1"/>
    <col min="522" max="522" width="10.140625" customWidth="1"/>
    <col min="769" max="769" width="18.140625" customWidth="1"/>
    <col min="772" max="772" width="11.28515625" customWidth="1"/>
    <col min="773" max="773" width="12.140625" customWidth="1"/>
    <col min="774" max="774" width="11.28515625" customWidth="1"/>
    <col min="775" max="775" width="11.7109375" customWidth="1"/>
    <col min="776" max="776" width="12.7109375" customWidth="1"/>
    <col min="777" max="777" width="11.7109375" customWidth="1"/>
    <col min="778" max="778" width="10.140625" customWidth="1"/>
    <col min="1025" max="1025" width="18.140625" customWidth="1"/>
    <col min="1028" max="1028" width="11.28515625" customWidth="1"/>
    <col min="1029" max="1029" width="12.140625" customWidth="1"/>
    <col min="1030" max="1030" width="11.28515625" customWidth="1"/>
    <col min="1031" max="1031" width="11.7109375" customWidth="1"/>
    <col min="1032" max="1032" width="12.7109375" customWidth="1"/>
    <col min="1033" max="1033" width="11.7109375" customWidth="1"/>
    <col min="1034" max="1034" width="10.140625" customWidth="1"/>
    <col min="1281" max="1281" width="18.140625" customWidth="1"/>
    <col min="1284" max="1284" width="11.28515625" customWidth="1"/>
    <col min="1285" max="1285" width="12.140625" customWidth="1"/>
    <col min="1286" max="1286" width="11.28515625" customWidth="1"/>
    <col min="1287" max="1287" width="11.7109375" customWidth="1"/>
    <col min="1288" max="1288" width="12.7109375" customWidth="1"/>
    <col min="1289" max="1289" width="11.7109375" customWidth="1"/>
    <col min="1290" max="1290" width="10.140625" customWidth="1"/>
    <col min="1537" max="1537" width="18.140625" customWidth="1"/>
    <col min="1540" max="1540" width="11.28515625" customWidth="1"/>
    <col min="1541" max="1541" width="12.140625" customWidth="1"/>
    <col min="1542" max="1542" width="11.28515625" customWidth="1"/>
    <col min="1543" max="1543" width="11.7109375" customWidth="1"/>
    <col min="1544" max="1544" width="12.7109375" customWidth="1"/>
    <col min="1545" max="1545" width="11.7109375" customWidth="1"/>
    <col min="1546" max="1546" width="10.140625" customWidth="1"/>
    <col min="1793" max="1793" width="18.140625" customWidth="1"/>
    <col min="1796" max="1796" width="11.28515625" customWidth="1"/>
    <col min="1797" max="1797" width="12.140625" customWidth="1"/>
    <col min="1798" max="1798" width="11.28515625" customWidth="1"/>
    <col min="1799" max="1799" width="11.7109375" customWidth="1"/>
    <col min="1800" max="1800" width="12.7109375" customWidth="1"/>
    <col min="1801" max="1801" width="11.7109375" customWidth="1"/>
    <col min="1802" max="1802" width="10.140625" customWidth="1"/>
    <col min="2049" max="2049" width="18.140625" customWidth="1"/>
    <col min="2052" max="2052" width="11.28515625" customWidth="1"/>
    <col min="2053" max="2053" width="12.140625" customWidth="1"/>
    <col min="2054" max="2054" width="11.28515625" customWidth="1"/>
    <col min="2055" max="2055" width="11.7109375" customWidth="1"/>
    <col min="2056" max="2056" width="12.7109375" customWidth="1"/>
    <col min="2057" max="2057" width="11.7109375" customWidth="1"/>
    <col min="2058" max="2058" width="10.140625" customWidth="1"/>
    <col min="2305" max="2305" width="18.140625" customWidth="1"/>
    <col min="2308" max="2308" width="11.28515625" customWidth="1"/>
    <col min="2309" max="2309" width="12.140625" customWidth="1"/>
    <col min="2310" max="2310" width="11.28515625" customWidth="1"/>
    <col min="2311" max="2311" width="11.7109375" customWidth="1"/>
    <col min="2312" max="2312" width="12.7109375" customWidth="1"/>
    <col min="2313" max="2313" width="11.7109375" customWidth="1"/>
    <col min="2314" max="2314" width="10.140625" customWidth="1"/>
    <col min="2561" max="2561" width="18.140625" customWidth="1"/>
    <col min="2564" max="2564" width="11.28515625" customWidth="1"/>
    <col min="2565" max="2565" width="12.140625" customWidth="1"/>
    <col min="2566" max="2566" width="11.28515625" customWidth="1"/>
    <col min="2567" max="2567" width="11.7109375" customWidth="1"/>
    <col min="2568" max="2568" width="12.7109375" customWidth="1"/>
    <col min="2569" max="2569" width="11.7109375" customWidth="1"/>
    <col min="2570" max="2570" width="10.140625" customWidth="1"/>
    <col min="2817" max="2817" width="18.140625" customWidth="1"/>
    <col min="2820" max="2820" width="11.28515625" customWidth="1"/>
    <col min="2821" max="2821" width="12.140625" customWidth="1"/>
    <col min="2822" max="2822" width="11.28515625" customWidth="1"/>
    <col min="2823" max="2823" width="11.7109375" customWidth="1"/>
    <col min="2824" max="2824" width="12.7109375" customWidth="1"/>
    <col min="2825" max="2825" width="11.7109375" customWidth="1"/>
    <col min="2826" max="2826" width="10.140625" customWidth="1"/>
    <col min="3073" max="3073" width="18.140625" customWidth="1"/>
    <col min="3076" max="3076" width="11.28515625" customWidth="1"/>
    <col min="3077" max="3077" width="12.140625" customWidth="1"/>
    <col min="3078" max="3078" width="11.28515625" customWidth="1"/>
    <col min="3079" max="3079" width="11.7109375" customWidth="1"/>
    <col min="3080" max="3080" width="12.7109375" customWidth="1"/>
    <col min="3081" max="3081" width="11.7109375" customWidth="1"/>
    <col min="3082" max="3082" width="10.140625" customWidth="1"/>
    <col min="3329" max="3329" width="18.140625" customWidth="1"/>
    <col min="3332" max="3332" width="11.28515625" customWidth="1"/>
    <col min="3333" max="3333" width="12.140625" customWidth="1"/>
    <col min="3334" max="3334" width="11.28515625" customWidth="1"/>
    <col min="3335" max="3335" width="11.7109375" customWidth="1"/>
    <col min="3336" max="3336" width="12.7109375" customWidth="1"/>
    <col min="3337" max="3337" width="11.7109375" customWidth="1"/>
    <col min="3338" max="3338" width="10.140625" customWidth="1"/>
    <col min="3585" max="3585" width="18.140625" customWidth="1"/>
    <col min="3588" max="3588" width="11.28515625" customWidth="1"/>
    <col min="3589" max="3589" width="12.140625" customWidth="1"/>
    <col min="3590" max="3590" width="11.28515625" customWidth="1"/>
    <col min="3591" max="3591" width="11.7109375" customWidth="1"/>
    <col min="3592" max="3592" width="12.7109375" customWidth="1"/>
    <col min="3593" max="3593" width="11.7109375" customWidth="1"/>
    <col min="3594" max="3594" width="10.140625" customWidth="1"/>
    <col min="3841" max="3841" width="18.140625" customWidth="1"/>
    <col min="3844" max="3844" width="11.28515625" customWidth="1"/>
    <col min="3845" max="3845" width="12.140625" customWidth="1"/>
    <col min="3846" max="3846" width="11.28515625" customWidth="1"/>
    <col min="3847" max="3847" width="11.7109375" customWidth="1"/>
    <col min="3848" max="3848" width="12.7109375" customWidth="1"/>
    <col min="3849" max="3849" width="11.7109375" customWidth="1"/>
    <col min="3850" max="3850" width="10.140625" customWidth="1"/>
    <col min="4097" max="4097" width="18.140625" customWidth="1"/>
    <col min="4100" max="4100" width="11.28515625" customWidth="1"/>
    <col min="4101" max="4101" width="12.140625" customWidth="1"/>
    <col min="4102" max="4102" width="11.28515625" customWidth="1"/>
    <col min="4103" max="4103" width="11.7109375" customWidth="1"/>
    <col min="4104" max="4104" width="12.7109375" customWidth="1"/>
    <col min="4105" max="4105" width="11.7109375" customWidth="1"/>
    <col min="4106" max="4106" width="10.140625" customWidth="1"/>
    <col min="4353" max="4353" width="18.140625" customWidth="1"/>
    <col min="4356" max="4356" width="11.28515625" customWidth="1"/>
    <col min="4357" max="4357" width="12.140625" customWidth="1"/>
    <col min="4358" max="4358" width="11.28515625" customWidth="1"/>
    <col min="4359" max="4359" width="11.7109375" customWidth="1"/>
    <col min="4360" max="4360" width="12.7109375" customWidth="1"/>
    <col min="4361" max="4361" width="11.7109375" customWidth="1"/>
    <col min="4362" max="4362" width="10.140625" customWidth="1"/>
    <col min="4609" max="4609" width="18.140625" customWidth="1"/>
    <col min="4612" max="4612" width="11.28515625" customWidth="1"/>
    <col min="4613" max="4613" width="12.140625" customWidth="1"/>
    <col min="4614" max="4614" width="11.28515625" customWidth="1"/>
    <col min="4615" max="4615" width="11.7109375" customWidth="1"/>
    <col min="4616" max="4616" width="12.7109375" customWidth="1"/>
    <col min="4617" max="4617" width="11.7109375" customWidth="1"/>
    <col min="4618" max="4618" width="10.140625" customWidth="1"/>
    <col min="4865" max="4865" width="18.140625" customWidth="1"/>
    <col min="4868" max="4868" width="11.28515625" customWidth="1"/>
    <col min="4869" max="4869" width="12.140625" customWidth="1"/>
    <col min="4870" max="4870" width="11.28515625" customWidth="1"/>
    <col min="4871" max="4871" width="11.7109375" customWidth="1"/>
    <col min="4872" max="4872" width="12.7109375" customWidth="1"/>
    <col min="4873" max="4873" width="11.7109375" customWidth="1"/>
    <col min="4874" max="4874" width="10.140625" customWidth="1"/>
    <col min="5121" max="5121" width="18.140625" customWidth="1"/>
    <col min="5124" max="5124" width="11.28515625" customWidth="1"/>
    <col min="5125" max="5125" width="12.140625" customWidth="1"/>
    <col min="5126" max="5126" width="11.28515625" customWidth="1"/>
    <col min="5127" max="5127" width="11.7109375" customWidth="1"/>
    <col min="5128" max="5128" width="12.7109375" customWidth="1"/>
    <col min="5129" max="5129" width="11.7109375" customWidth="1"/>
    <col min="5130" max="5130" width="10.140625" customWidth="1"/>
    <col min="5377" max="5377" width="18.140625" customWidth="1"/>
    <col min="5380" max="5380" width="11.28515625" customWidth="1"/>
    <col min="5381" max="5381" width="12.140625" customWidth="1"/>
    <col min="5382" max="5382" width="11.28515625" customWidth="1"/>
    <col min="5383" max="5383" width="11.7109375" customWidth="1"/>
    <col min="5384" max="5384" width="12.7109375" customWidth="1"/>
    <col min="5385" max="5385" width="11.7109375" customWidth="1"/>
    <col min="5386" max="5386" width="10.140625" customWidth="1"/>
    <col min="5633" max="5633" width="18.140625" customWidth="1"/>
    <col min="5636" max="5636" width="11.28515625" customWidth="1"/>
    <col min="5637" max="5637" width="12.140625" customWidth="1"/>
    <col min="5638" max="5638" width="11.28515625" customWidth="1"/>
    <col min="5639" max="5639" width="11.7109375" customWidth="1"/>
    <col min="5640" max="5640" width="12.7109375" customWidth="1"/>
    <col min="5641" max="5641" width="11.7109375" customWidth="1"/>
    <col min="5642" max="5642" width="10.140625" customWidth="1"/>
    <col min="5889" max="5889" width="18.140625" customWidth="1"/>
    <col min="5892" max="5892" width="11.28515625" customWidth="1"/>
    <col min="5893" max="5893" width="12.140625" customWidth="1"/>
    <col min="5894" max="5894" width="11.28515625" customWidth="1"/>
    <col min="5895" max="5895" width="11.7109375" customWidth="1"/>
    <col min="5896" max="5896" width="12.7109375" customWidth="1"/>
    <col min="5897" max="5897" width="11.7109375" customWidth="1"/>
    <col min="5898" max="5898" width="10.140625" customWidth="1"/>
    <col min="6145" max="6145" width="18.140625" customWidth="1"/>
    <col min="6148" max="6148" width="11.28515625" customWidth="1"/>
    <col min="6149" max="6149" width="12.140625" customWidth="1"/>
    <col min="6150" max="6150" width="11.28515625" customWidth="1"/>
    <col min="6151" max="6151" width="11.7109375" customWidth="1"/>
    <col min="6152" max="6152" width="12.7109375" customWidth="1"/>
    <col min="6153" max="6153" width="11.7109375" customWidth="1"/>
    <col min="6154" max="6154" width="10.140625" customWidth="1"/>
    <col min="6401" max="6401" width="18.140625" customWidth="1"/>
    <col min="6404" max="6404" width="11.28515625" customWidth="1"/>
    <col min="6405" max="6405" width="12.140625" customWidth="1"/>
    <col min="6406" max="6406" width="11.28515625" customWidth="1"/>
    <col min="6407" max="6407" width="11.7109375" customWidth="1"/>
    <col min="6408" max="6408" width="12.7109375" customWidth="1"/>
    <col min="6409" max="6409" width="11.7109375" customWidth="1"/>
    <col min="6410" max="6410" width="10.140625" customWidth="1"/>
    <col min="6657" max="6657" width="18.140625" customWidth="1"/>
    <col min="6660" max="6660" width="11.28515625" customWidth="1"/>
    <col min="6661" max="6661" width="12.140625" customWidth="1"/>
    <col min="6662" max="6662" width="11.28515625" customWidth="1"/>
    <col min="6663" max="6663" width="11.7109375" customWidth="1"/>
    <col min="6664" max="6664" width="12.7109375" customWidth="1"/>
    <col min="6665" max="6665" width="11.7109375" customWidth="1"/>
    <col min="6666" max="6666" width="10.140625" customWidth="1"/>
    <col min="6913" max="6913" width="18.140625" customWidth="1"/>
    <col min="6916" max="6916" width="11.28515625" customWidth="1"/>
    <col min="6917" max="6917" width="12.140625" customWidth="1"/>
    <col min="6918" max="6918" width="11.28515625" customWidth="1"/>
    <col min="6919" max="6919" width="11.7109375" customWidth="1"/>
    <col min="6920" max="6920" width="12.7109375" customWidth="1"/>
    <col min="6921" max="6921" width="11.7109375" customWidth="1"/>
    <col min="6922" max="6922" width="10.140625" customWidth="1"/>
    <col min="7169" max="7169" width="18.140625" customWidth="1"/>
    <col min="7172" max="7172" width="11.28515625" customWidth="1"/>
    <col min="7173" max="7173" width="12.140625" customWidth="1"/>
    <col min="7174" max="7174" width="11.28515625" customWidth="1"/>
    <col min="7175" max="7175" width="11.7109375" customWidth="1"/>
    <col min="7176" max="7176" width="12.7109375" customWidth="1"/>
    <col min="7177" max="7177" width="11.7109375" customWidth="1"/>
    <col min="7178" max="7178" width="10.140625" customWidth="1"/>
    <col min="7425" max="7425" width="18.140625" customWidth="1"/>
    <col min="7428" max="7428" width="11.28515625" customWidth="1"/>
    <col min="7429" max="7429" width="12.140625" customWidth="1"/>
    <col min="7430" max="7430" width="11.28515625" customWidth="1"/>
    <col min="7431" max="7431" width="11.7109375" customWidth="1"/>
    <col min="7432" max="7432" width="12.7109375" customWidth="1"/>
    <col min="7433" max="7433" width="11.7109375" customWidth="1"/>
    <col min="7434" max="7434" width="10.140625" customWidth="1"/>
    <col min="7681" max="7681" width="18.140625" customWidth="1"/>
    <col min="7684" max="7684" width="11.28515625" customWidth="1"/>
    <col min="7685" max="7685" width="12.140625" customWidth="1"/>
    <col min="7686" max="7686" width="11.28515625" customWidth="1"/>
    <col min="7687" max="7687" width="11.7109375" customWidth="1"/>
    <col min="7688" max="7688" width="12.7109375" customWidth="1"/>
    <col min="7689" max="7689" width="11.7109375" customWidth="1"/>
    <col min="7690" max="7690" width="10.140625" customWidth="1"/>
    <col min="7937" max="7937" width="18.140625" customWidth="1"/>
    <col min="7940" max="7940" width="11.28515625" customWidth="1"/>
    <col min="7941" max="7941" width="12.140625" customWidth="1"/>
    <col min="7942" max="7942" width="11.28515625" customWidth="1"/>
    <col min="7943" max="7943" width="11.7109375" customWidth="1"/>
    <col min="7944" max="7944" width="12.7109375" customWidth="1"/>
    <col min="7945" max="7945" width="11.7109375" customWidth="1"/>
    <col min="7946" max="7946" width="10.140625" customWidth="1"/>
    <col min="8193" max="8193" width="18.140625" customWidth="1"/>
    <col min="8196" max="8196" width="11.28515625" customWidth="1"/>
    <col min="8197" max="8197" width="12.140625" customWidth="1"/>
    <col min="8198" max="8198" width="11.28515625" customWidth="1"/>
    <col min="8199" max="8199" width="11.7109375" customWidth="1"/>
    <col min="8200" max="8200" width="12.7109375" customWidth="1"/>
    <col min="8201" max="8201" width="11.7109375" customWidth="1"/>
    <col min="8202" max="8202" width="10.140625" customWidth="1"/>
    <col min="8449" max="8449" width="18.140625" customWidth="1"/>
    <col min="8452" max="8452" width="11.28515625" customWidth="1"/>
    <col min="8453" max="8453" width="12.140625" customWidth="1"/>
    <col min="8454" max="8454" width="11.28515625" customWidth="1"/>
    <col min="8455" max="8455" width="11.7109375" customWidth="1"/>
    <col min="8456" max="8456" width="12.7109375" customWidth="1"/>
    <col min="8457" max="8457" width="11.7109375" customWidth="1"/>
    <col min="8458" max="8458" width="10.140625" customWidth="1"/>
    <col min="8705" max="8705" width="18.140625" customWidth="1"/>
    <col min="8708" max="8708" width="11.28515625" customWidth="1"/>
    <col min="8709" max="8709" width="12.140625" customWidth="1"/>
    <col min="8710" max="8710" width="11.28515625" customWidth="1"/>
    <col min="8711" max="8711" width="11.7109375" customWidth="1"/>
    <col min="8712" max="8712" width="12.7109375" customWidth="1"/>
    <col min="8713" max="8713" width="11.7109375" customWidth="1"/>
    <col min="8714" max="8714" width="10.140625" customWidth="1"/>
    <col min="8961" max="8961" width="18.140625" customWidth="1"/>
    <col min="8964" max="8964" width="11.28515625" customWidth="1"/>
    <col min="8965" max="8965" width="12.140625" customWidth="1"/>
    <col min="8966" max="8966" width="11.28515625" customWidth="1"/>
    <col min="8967" max="8967" width="11.7109375" customWidth="1"/>
    <col min="8968" max="8968" width="12.7109375" customWidth="1"/>
    <col min="8969" max="8969" width="11.7109375" customWidth="1"/>
    <col min="8970" max="8970" width="10.140625" customWidth="1"/>
    <col min="9217" max="9217" width="18.140625" customWidth="1"/>
    <col min="9220" max="9220" width="11.28515625" customWidth="1"/>
    <col min="9221" max="9221" width="12.140625" customWidth="1"/>
    <col min="9222" max="9222" width="11.28515625" customWidth="1"/>
    <col min="9223" max="9223" width="11.7109375" customWidth="1"/>
    <col min="9224" max="9224" width="12.7109375" customWidth="1"/>
    <col min="9225" max="9225" width="11.7109375" customWidth="1"/>
    <col min="9226" max="9226" width="10.140625" customWidth="1"/>
    <col min="9473" max="9473" width="18.140625" customWidth="1"/>
    <col min="9476" max="9476" width="11.28515625" customWidth="1"/>
    <col min="9477" max="9477" width="12.140625" customWidth="1"/>
    <col min="9478" max="9478" width="11.28515625" customWidth="1"/>
    <col min="9479" max="9479" width="11.7109375" customWidth="1"/>
    <col min="9480" max="9480" width="12.7109375" customWidth="1"/>
    <col min="9481" max="9481" width="11.7109375" customWidth="1"/>
    <col min="9482" max="9482" width="10.140625" customWidth="1"/>
    <col min="9729" max="9729" width="18.140625" customWidth="1"/>
    <col min="9732" max="9732" width="11.28515625" customWidth="1"/>
    <col min="9733" max="9733" width="12.140625" customWidth="1"/>
    <col min="9734" max="9734" width="11.28515625" customWidth="1"/>
    <col min="9735" max="9735" width="11.7109375" customWidth="1"/>
    <col min="9736" max="9736" width="12.7109375" customWidth="1"/>
    <col min="9737" max="9737" width="11.7109375" customWidth="1"/>
    <col min="9738" max="9738" width="10.140625" customWidth="1"/>
    <col min="9985" max="9985" width="18.140625" customWidth="1"/>
    <col min="9988" max="9988" width="11.28515625" customWidth="1"/>
    <col min="9989" max="9989" width="12.140625" customWidth="1"/>
    <col min="9990" max="9990" width="11.28515625" customWidth="1"/>
    <col min="9991" max="9991" width="11.7109375" customWidth="1"/>
    <col min="9992" max="9992" width="12.7109375" customWidth="1"/>
    <col min="9993" max="9993" width="11.7109375" customWidth="1"/>
    <col min="9994" max="9994" width="10.140625" customWidth="1"/>
    <col min="10241" max="10241" width="18.140625" customWidth="1"/>
    <col min="10244" max="10244" width="11.28515625" customWidth="1"/>
    <col min="10245" max="10245" width="12.140625" customWidth="1"/>
    <col min="10246" max="10246" width="11.28515625" customWidth="1"/>
    <col min="10247" max="10247" width="11.7109375" customWidth="1"/>
    <col min="10248" max="10248" width="12.7109375" customWidth="1"/>
    <col min="10249" max="10249" width="11.7109375" customWidth="1"/>
    <col min="10250" max="10250" width="10.140625" customWidth="1"/>
    <col min="10497" max="10497" width="18.140625" customWidth="1"/>
    <col min="10500" max="10500" width="11.28515625" customWidth="1"/>
    <col min="10501" max="10501" width="12.140625" customWidth="1"/>
    <col min="10502" max="10502" width="11.28515625" customWidth="1"/>
    <col min="10503" max="10503" width="11.7109375" customWidth="1"/>
    <col min="10504" max="10504" width="12.7109375" customWidth="1"/>
    <col min="10505" max="10505" width="11.7109375" customWidth="1"/>
    <col min="10506" max="10506" width="10.140625" customWidth="1"/>
    <col min="10753" max="10753" width="18.140625" customWidth="1"/>
    <col min="10756" max="10756" width="11.28515625" customWidth="1"/>
    <col min="10757" max="10757" width="12.140625" customWidth="1"/>
    <col min="10758" max="10758" width="11.28515625" customWidth="1"/>
    <col min="10759" max="10759" width="11.7109375" customWidth="1"/>
    <col min="10760" max="10760" width="12.7109375" customWidth="1"/>
    <col min="10761" max="10761" width="11.7109375" customWidth="1"/>
    <col min="10762" max="10762" width="10.140625" customWidth="1"/>
    <col min="11009" max="11009" width="18.140625" customWidth="1"/>
    <col min="11012" max="11012" width="11.28515625" customWidth="1"/>
    <col min="11013" max="11013" width="12.140625" customWidth="1"/>
    <col min="11014" max="11014" width="11.28515625" customWidth="1"/>
    <col min="11015" max="11015" width="11.7109375" customWidth="1"/>
    <col min="11016" max="11016" width="12.7109375" customWidth="1"/>
    <col min="11017" max="11017" width="11.7109375" customWidth="1"/>
    <col min="11018" max="11018" width="10.140625" customWidth="1"/>
    <col min="11265" max="11265" width="18.140625" customWidth="1"/>
    <col min="11268" max="11268" width="11.28515625" customWidth="1"/>
    <col min="11269" max="11269" width="12.140625" customWidth="1"/>
    <col min="11270" max="11270" width="11.28515625" customWidth="1"/>
    <col min="11271" max="11271" width="11.7109375" customWidth="1"/>
    <col min="11272" max="11272" width="12.7109375" customWidth="1"/>
    <col min="11273" max="11273" width="11.7109375" customWidth="1"/>
    <col min="11274" max="11274" width="10.140625" customWidth="1"/>
    <col min="11521" max="11521" width="18.140625" customWidth="1"/>
    <col min="11524" max="11524" width="11.28515625" customWidth="1"/>
    <col min="11525" max="11525" width="12.140625" customWidth="1"/>
    <col min="11526" max="11526" width="11.28515625" customWidth="1"/>
    <col min="11527" max="11527" width="11.7109375" customWidth="1"/>
    <col min="11528" max="11528" width="12.7109375" customWidth="1"/>
    <col min="11529" max="11529" width="11.7109375" customWidth="1"/>
    <col min="11530" max="11530" width="10.140625" customWidth="1"/>
    <col min="11777" max="11777" width="18.140625" customWidth="1"/>
    <col min="11780" max="11780" width="11.28515625" customWidth="1"/>
    <col min="11781" max="11781" width="12.140625" customWidth="1"/>
    <col min="11782" max="11782" width="11.28515625" customWidth="1"/>
    <col min="11783" max="11783" width="11.7109375" customWidth="1"/>
    <col min="11784" max="11784" width="12.7109375" customWidth="1"/>
    <col min="11785" max="11785" width="11.7109375" customWidth="1"/>
    <col min="11786" max="11786" width="10.140625" customWidth="1"/>
    <col min="12033" max="12033" width="18.140625" customWidth="1"/>
    <col min="12036" max="12036" width="11.28515625" customWidth="1"/>
    <col min="12037" max="12037" width="12.140625" customWidth="1"/>
    <col min="12038" max="12038" width="11.28515625" customWidth="1"/>
    <col min="12039" max="12039" width="11.7109375" customWidth="1"/>
    <col min="12040" max="12040" width="12.7109375" customWidth="1"/>
    <col min="12041" max="12041" width="11.7109375" customWidth="1"/>
    <col min="12042" max="12042" width="10.140625" customWidth="1"/>
    <col min="12289" max="12289" width="18.140625" customWidth="1"/>
    <col min="12292" max="12292" width="11.28515625" customWidth="1"/>
    <col min="12293" max="12293" width="12.140625" customWidth="1"/>
    <col min="12294" max="12294" width="11.28515625" customWidth="1"/>
    <col min="12295" max="12295" width="11.7109375" customWidth="1"/>
    <col min="12296" max="12296" width="12.7109375" customWidth="1"/>
    <col min="12297" max="12297" width="11.7109375" customWidth="1"/>
    <col min="12298" max="12298" width="10.140625" customWidth="1"/>
    <col min="12545" max="12545" width="18.140625" customWidth="1"/>
    <col min="12548" max="12548" width="11.28515625" customWidth="1"/>
    <col min="12549" max="12549" width="12.140625" customWidth="1"/>
    <col min="12550" max="12550" width="11.28515625" customWidth="1"/>
    <col min="12551" max="12551" width="11.7109375" customWidth="1"/>
    <col min="12552" max="12552" width="12.7109375" customWidth="1"/>
    <col min="12553" max="12553" width="11.7109375" customWidth="1"/>
    <col min="12554" max="12554" width="10.140625" customWidth="1"/>
    <col min="12801" max="12801" width="18.140625" customWidth="1"/>
    <col min="12804" max="12804" width="11.28515625" customWidth="1"/>
    <col min="12805" max="12805" width="12.140625" customWidth="1"/>
    <col min="12806" max="12806" width="11.28515625" customWidth="1"/>
    <col min="12807" max="12807" width="11.7109375" customWidth="1"/>
    <col min="12808" max="12808" width="12.7109375" customWidth="1"/>
    <col min="12809" max="12809" width="11.7109375" customWidth="1"/>
    <col min="12810" max="12810" width="10.140625" customWidth="1"/>
    <col min="13057" max="13057" width="18.140625" customWidth="1"/>
    <col min="13060" max="13060" width="11.28515625" customWidth="1"/>
    <col min="13061" max="13061" width="12.140625" customWidth="1"/>
    <col min="13062" max="13062" width="11.28515625" customWidth="1"/>
    <col min="13063" max="13063" width="11.7109375" customWidth="1"/>
    <col min="13064" max="13064" width="12.7109375" customWidth="1"/>
    <col min="13065" max="13065" width="11.7109375" customWidth="1"/>
    <col min="13066" max="13066" width="10.140625" customWidth="1"/>
    <col min="13313" max="13313" width="18.140625" customWidth="1"/>
    <col min="13316" max="13316" width="11.28515625" customWidth="1"/>
    <col min="13317" max="13317" width="12.140625" customWidth="1"/>
    <col min="13318" max="13318" width="11.28515625" customWidth="1"/>
    <col min="13319" max="13319" width="11.7109375" customWidth="1"/>
    <col min="13320" max="13320" width="12.7109375" customWidth="1"/>
    <col min="13321" max="13321" width="11.7109375" customWidth="1"/>
    <col min="13322" max="13322" width="10.140625" customWidth="1"/>
    <col min="13569" max="13569" width="18.140625" customWidth="1"/>
    <col min="13572" max="13572" width="11.28515625" customWidth="1"/>
    <col min="13573" max="13573" width="12.140625" customWidth="1"/>
    <col min="13574" max="13574" width="11.28515625" customWidth="1"/>
    <col min="13575" max="13575" width="11.7109375" customWidth="1"/>
    <col min="13576" max="13576" width="12.7109375" customWidth="1"/>
    <col min="13577" max="13577" width="11.7109375" customWidth="1"/>
    <col min="13578" max="13578" width="10.140625" customWidth="1"/>
    <col min="13825" max="13825" width="18.140625" customWidth="1"/>
    <col min="13828" max="13828" width="11.28515625" customWidth="1"/>
    <col min="13829" max="13829" width="12.140625" customWidth="1"/>
    <col min="13830" max="13830" width="11.28515625" customWidth="1"/>
    <col min="13831" max="13831" width="11.7109375" customWidth="1"/>
    <col min="13832" max="13832" width="12.7109375" customWidth="1"/>
    <col min="13833" max="13833" width="11.7109375" customWidth="1"/>
    <col min="13834" max="13834" width="10.140625" customWidth="1"/>
    <col min="14081" max="14081" width="18.140625" customWidth="1"/>
    <col min="14084" max="14084" width="11.28515625" customWidth="1"/>
    <col min="14085" max="14085" width="12.140625" customWidth="1"/>
    <col min="14086" max="14086" width="11.28515625" customWidth="1"/>
    <col min="14087" max="14087" width="11.7109375" customWidth="1"/>
    <col min="14088" max="14088" width="12.7109375" customWidth="1"/>
    <col min="14089" max="14089" width="11.7109375" customWidth="1"/>
    <col min="14090" max="14090" width="10.140625" customWidth="1"/>
    <col min="14337" max="14337" width="18.140625" customWidth="1"/>
    <col min="14340" max="14340" width="11.28515625" customWidth="1"/>
    <col min="14341" max="14341" width="12.140625" customWidth="1"/>
    <col min="14342" max="14342" width="11.28515625" customWidth="1"/>
    <col min="14343" max="14343" width="11.7109375" customWidth="1"/>
    <col min="14344" max="14344" width="12.7109375" customWidth="1"/>
    <col min="14345" max="14345" width="11.7109375" customWidth="1"/>
    <col min="14346" max="14346" width="10.140625" customWidth="1"/>
    <col min="14593" max="14593" width="18.140625" customWidth="1"/>
    <col min="14596" max="14596" width="11.28515625" customWidth="1"/>
    <col min="14597" max="14597" width="12.140625" customWidth="1"/>
    <col min="14598" max="14598" width="11.28515625" customWidth="1"/>
    <col min="14599" max="14599" width="11.7109375" customWidth="1"/>
    <col min="14600" max="14600" width="12.7109375" customWidth="1"/>
    <col min="14601" max="14601" width="11.7109375" customWidth="1"/>
    <col min="14602" max="14602" width="10.140625" customWidth="1"/>
    <col min="14849" max="14849" width="18.140625" customWidth="1"/>
    <col min="14852" max="14852" width="11.28515625" customWidth="1"/>
    <col min="14853" max="14853" width="12.140625" customWidth="1"/>
    <col min="14854" max="14854" width="11.28515625" customWidth="1"/>
    <col min="14855" max="14855" width="11.7109375" customWidth="1"/>
    <col min="14856" max="14856" width="12.7109375" customWidth="1"/>
    <col min="14857" max="14857" width="11.7109375" customWidth="1"/>
    <col min="14858" max="14858" width="10.140625" customWidth="1"/>
    <col min="15105" max="15105" width="18.140625" customWidth="1"/>
    <col min="15108" max="15108" width="11.28515625" customWidth="1"/>
    <col min="15109" max="15109" width="12.140625" customWidth="1"/>
    <col min="15110" max="15110" width="11.28515625" customWidth="1"/>
    <col min="15111" max="15111" width="11.7109375" customWidth="1"/>
    <col min="15112" max="15112" width="12.7109375" customWidth="1"/>
    <col min="15113" max="15113" width="11.7109375" customWidth="1"/>
    <col min="15114" max="15114" width="10.140625" customWidth="1"/>
    <col min="15361" max="15361" width="18.140625" customWidth="1"/>
    <col min="15364" max="15364" width="11.28515625" customWidth="1"/>
    <col min="15365" max="15365" width="12.140625" customWidth="1"/>
    <col min="15366" max="15366" width="11.28515625" customWidth="1"/>
    <col min="15367" max="15367" width="11.7109375" customWidth="1"/>
    <col min="15368" max="15368" width="12.7109375" customWidth="1"/>
    <col min="15369" max="15369" width="11.7109375" customWidth="1"/>
    <col min="15370" max="15370" width="10.140625" customWidth="1"/>
    <col min="15617" max="15617" width="18.140625" customWidth="1"/>
    <col min="15620" max="15620" width="11.28515625" customWidth="1"/>
    <col min="15621" max="15621" width="12.140625" customWidth="1"/>
    <col min="15622" max="15622" width="11.28515625" customWidth="1"/>
    <col min="15623" max="15623" width="11.7109375" customWidth="1"/>
    <col min="15624" max="15624" width="12.7109375" customWidth="1"/>
    <col min="15625" max="15625" width="11.7109375" customWidth="1"/>
    <col min="15626" max="15626" width="10.140625" customWidth="1"/>
    <col min="15873" max="15873" width="18.140625" customWidth="1"/>
    <col min="15876" max="15876" width="11.28515625" customWidth="1"/>
    <col min="15877" max="15877" width="12.140625" customWidth="1"/>
    <col min="15878" max="15878" width="11.28515625" customWidth="1"/>
    <col min="15879" max="15879" width="11.7109375" customWidth="1"/>
    <col min="15880" max="15880" width="12.7109375" customWidth="1"/>
    <col min="15881" max="15881" width="11.7109375" customWidth="1"/>
    <col min="15882" max="15882" width="10.140625" customWidth="1"/>
    <col min="16129" max="16129" width="18.140625" customWidth="1"/>
    <col min="16132" max="16132" width="11.28515625" customWidth="1"/>
    <col min="16133" max="16133" width="12.140625" customWidth="1"/>
    <col min="16134" max="16134" width="11.28515625" customWidth="1"/>
    <col min="16135" max="16135" width="11.7109375" customWidth="1"/>
    <col min="16136" max="16136" width="12.7109375" customWidth="1"/>
    <col min="16137" max="16137" width="11.7109375" customWidth="1"/>
    <col min="16138" max="16138" width="10.140625" customWidth="1"/>
  </cols>
  <sheetData>
    <row r="1" spans="1:10" ht="14.45" x14ac:dyDescent="0.3">
      <c r="H1" s="5"/>
      <c r="I1" s="5"/>
      <c r="J1" s="5"/>
    </row>
    <row r="2" spans="1:10" ht="14.45" x14ac:dyDescent="0.3">
      <c r="A2" s="13" t="s">
        <v>51</v>
      </c>
    </row>
    <row r="3" spans="1:10" ht="14.45" x14ac:dyDescent="0.3">
      <c r="A3" s="14" t="s">
        <v>52</v>
      </c>
      <c r="B3" s="15">
        <v>3.8258857966112711E-2</v>
      </c>
    </row>
    <row r="4" spans="1:10" ht="14.45" x14ac:dyDescent="0.3">
      <c r="A4" s="16" t="s">
        <v>53</v>
      </c>
      <c r="B4" s="17">
        <v>3.3927438342504994E-2</v>
      </c>
    </row>
    <row r="5" spans="1:10" ht="14.45" x14ac:dyDescent="0.3">
      <c r="A5" s="16" t="s">
        <v>54</v>
      </c>
      <c r="B5" s="17">
        <v>-4.6767198467117167E-2</v>
      </c>
    </row>
    <row r="6" spans="1:10" ht="14.45" x14ac:dyDescent="0.3">
      <c r="A6" s="18" t="s">
        <v>55</v>
      </c>
      <c r="B6" s="19">
        <v>7.1914656421854284</v>
      </c>
    </row>
    <row r="9" spans="1:10" thickBot="1" x14ac:dyDescent="0.35">
      <c r="E9" s="5" t="s">
        <v>58</v>
      </c>
      <c r="F9" s="5"/>
      <c r="G9" s="5"/>
      <c r="H9" s="27"/>
      <c r="I9" s="27"/>
      <c r="J9" s="27"/>
    </row>
    <row r="10" spans="1:10" ht="15.6" thickTop="1" thickBot="1" x14ac:dyDescent="0.35">
      <c r="E10" s="28" t="s">
        <v>15</v>
      </c>
      <c r="F10" s="29" t="s">
        <v>56</v>
      </c>
      <c r="G10" s="30" t="s">
        <v>57</v>
      </c>
      <c r="H10" s="28" t="s">
        <v>15</v>
      </c>
      <c r="I10" s="29" t="s">
        <v>56</v>
      </c>
      <c r="J10" s="30" t="s">
        <v>57</v>
      </c>
    </row>
    <row r="11" spans="1:10" ht="14.45" x14ac:dyDescent="0.3">
      <c r="E11" s="6">
        <v>0.5</v>
      </c>
      <c r="F11" s="25">
        <f>EXP(-beta0*E11+beta1*beta3*(1-EXP(-E11/beta3))+beta2*beta3*(1-EXP(-E11/beta3)*(1+E11/beta3)))</f>
        <v>0.99648800758767875</v>
      </c>
      <c r="G11" s="31">
        <f>(1/F11)^(1/E11)-1</f>
        <v>7.0611611295547938E-3</v>
      </c>
      <c r="H11" s="6">
        <f>E30+0.5</f>
        <v>10.5</v>
      </c>
      <c r="I11" s="25">
        <f t="shared" ref="I11:I30" si="0">EXP(-beta0*H11+beta1*beta3*(1-EXP(-H11/beta3))+beta2*beta3*(1-EXP(-H11/beta3)*(1+H11/beta3)))</f>
        <v>0.69866876268505529</v>
      </c>
      <c r="J11" s="31">
        <f>(1/I11)^(1/H11)-1</f>
        <v>3.4740153158616005E-2</v>
      </c>
    </row>
    <row r="12" spans="1:10" ht="14.45" x14ac:dyDescent="0.3">
      <c r="E12" s="6">
        <f>E11+0.5</f>
        <v>1</v>
      </c>
      <c r="F12" s="25">
        <f t="shared" ref="F12:F30" si="1">EXP(-beta0*E12+beta1*beta3*(1-EXP(-E12/beta3))+beta2*beta3*(1-EXP(-E12/beta3)*(1+E12/beta3)))</f>
        <v>0.99049550818274246</v>
      </c>
      <c r="G12" s="31">
        <f t="shared" ref="G12:G27" si="2">(1/F12)^(1/E12)-1</f>
        <v>9.5956940124801715E-3</v>
      </c>
      <c r="H12" s="6">
        <f t="shared" ref="H12:H30" si="3">H11+0.5</f>
        <v>11</v>
      </c>
      <c r="I12" s="25">
        <f t="shared" si="0"/>
        <v>0.68267133541210356</v>
      </c>
      <c r="J12" s="31">
        <f t="shared" ref="J12:J27" si="4">(1/I12)^(1/H12)-1</f>
        <v>3.5312998258265837E-2</v>
      </c>
    </row>
    <row r="13" spans="1:10" ht="14.45" x14ac:dyDescent="0.3">
      <c r="E13" s="6">
        <f t="shared" ref="E13:E30" si="5">E12+0.5</f>
        <v>1.5</v>
      </c>
      <c r="F13" s="25">
        <f t="shared" si="1"/>
        <v>0.9823298859215972</v>
      </c>
      <c r="G13" s="31">
        <f t="shared" si="2"/>
        <v>1.1956308202209831E-2</v>
      </c>
      <c r="H13" s="6">
        <f t="shared" si="3"/>
        <v>11.5</v>
      </c>
      <c r="I13" s="25">
        <f t="shared" si="0"/>
        <v>0.66699398272546562</v>
      </c>
      <c r="J13" s="31">
        <f t="shared" si="4"/>
        <v>3.5842549008771041E-2</v>
      </c>
    </row>
    <row r="14" spans="1:10" ht="14.45" x14ac:dyDescent="0.3">
      <c r="E14" s="6">
        <f t="shared" si="5"/>
        <v>2</v>
      </c>
      <c r="F14" s="25">
        <f t="shared" si="1"/>
        <v>0.97228146445638486</v>
      </c>
      <c r="G14" s="31">
        <f t="shared" si="2"/>
        <v>1.4154207467803159E-2</v>
      </c>
      <c r="H14" s="6">
        <f t="shared" si="3"/>
        <v>12</v>
      </c>
      <c r="I14" s="25">
        <f t="shared" si="0"/>
        <v>0.65164942509160251</v>
      </c>
      <c r="J14" s="31">
        <f t="shared" si="4"/>
        <v>3.6331817208022033E-2</v>
      </c>
    </row>
    <row r="15" spans="1:10" ht="14.45" x14ac:dyDescent="0.3">
      <c r="E15" s="6">
        <f t="shared" si="5"/>
        <v>2.5</v>
      </c>
      <c r="F15" s="25">
        <f t="shared" si="1"/>
        <v>0.96062103614955519</v>
      </c>
      <c r="G15" s="31">
        <f t="shared" si="2"/>
        <v>1.6199935198360826E-2</v>
      </c>
      <c r="H15" s="6">
        <f t="shared" si="3"/>
        <v>12.5</v>
      </c>
      <c r="I15" s="25">
        <f t="shared" si="0"/>
        <v>0.63664663147344858</v>
      </c>
      <c r="J15" s="31">
        <f t="shared" si="4"/>
        <v>3.6783613156818662E-2</v>
      </c>
    </row>
    <row r="16" spans="1:10" ht="14.45" x14ac:dyDescent="0.3">
      <c r="E16" s="6">
        <f t="shared" si="5"/>
        <v>3</v>
      </c>
      <c r="F16" s="25">
        <f t="shared" si="1"/>
        <v>0.94759842275708683</v>
      </c>
      <c r="G16" s="31">
        <f t="shared" si="2"/>
        <v>1.8103405810322659E-2</v>
      </c>
      <c r="H16" s="6">
        <f t="shared" si="3"/>
        <v>13</v>
      </c>
      <c r="I16" s="25">
        <f t="shared" si="0"/>
        <v>0.62199136316060877</v>
      </c>
      <c r="J16" s="31">
        <f t="shared" si="4"/>
        <v>3.7200558577221265E-2</v>
      </c>
    </row>
    <row r="17" spans="5:10" ht="14.45" x14ac:dyDescent="0.3">
      <c r="E17" s="6">
        <f t="shared" si="5"/>
        <v>3.5</v>
      </c>
      <c r="F17" s="25">
        <f t="shared" si="1"/>
        <v>0.93344186409294883</v>
      </c>
      <c r="G17" s="31">
        <f t="shared" si="2"/>
        <v>1.9873935719225688E-2</v>
      </c>
      <c r="H17" s="6">
        <f t="shared" si="3"/>
        <v>13.5</v>
      </c>
      <c r="I17" s="25">
        <f t="shared" si="0"/>
        <v>0.60768665436380365</v>
      </c>
      <c r="J17" s="31">
        <f t="shared" si="4"/>
        <v>3.758509876495042E-2</v>
      </c>
    </row>
    <row r="18" spans="5:10" ht="14.45" x14ac:dyDescent="0.3">
      <c r="E18" s="6">
        <f t="shared" si="5"/>
        <v>4</v>
      </c>
      <c r="F18" s="25">
        <f t="shared" si="1"/>
        <v>0.91835805317331565</v>
      </c>
      <c r="G18" s="31">
        <f t="shared" si="2"/>
        <v>2.1520273699032311E-2</v>
      </c>
      <c r="H18" s="6">
        <f t="shared" si="3"/>
        <v>14</v>
      </c>
      <c r="I18" s="25">
        <f t="shared" si="0"/>
        <v>0.59373323527989641</v>
      </c>
      <c r="J18" s="31">
        <f t="shared" si="4"/>
        <v>3.7939514013083375E-2</v>
      </c>
    </row>
    <row r="19" spans="5:10" ht="14.45" x14ac:dyDescent="0.3">
      <c r="E19" s="6">
        <f t="shared" si="5"/>
        <v>4.5</v>
      </c>
      <c r="F19" s="25">
        <f t="shared" si="1"/>
        <v>0.90253266041132407</v>
      </c>
      <c r="G19" s="31">
        <f t="shared" si="2"/>
        <v>2.3050630488073764E-2</v>
      </c>
      <c r="H19" s="6">
        <f t="shared" si="3"/>
        <v>14.5</v>
      </c>
      <c r="I19" s="25">
        <f t="shared" si="0"/>
        <v>0.58012990314586688</v>
      </c>
      <c r="J19" s="31">
        <f t="shared" si="4"/>
        <v>3.8265930343659882E-2</v>
      </c>
    </row>
    <row r="20" spans="5:10" ht="14.45" x14ac:dyDescent="0.3">
      <c r="E20" s="6">
        <f t="shared" si="5"/>
        <v>5</v>
      </c>
      <c r="F20" s="25">
        <f t="shared" si="1"/>
        <v>0.88613121358730274</v>
      </c>
      <c r="G20" s="31">
        <f t="shared" si="2"/>
        <v>2.4472707531610682E-2</v>
      </c>
      <c r="H20" s="6">
        <f t="shared" si="3"/>
        <v>15</v>
      </c>
      <c r="I20" s="25">
        <f t="shared" si="0"/>
        <v>0.56687384652615747</v>
      </c>
      <c r="J20" s="31">
        <f t="shared" si="4"/>
        <v>3.8566329582992553E-2</v>
      </c>
    </row>
    <row r="21" spans="5:10" ht="14.45" x14ac:dyDescent="0.3">
      <c r="E21" s="6">
        <f t="shared" si="5"/>
        <v>5.5</v>
      </c>
      <c r="F21" s="25">
        <f t="shared" si="1"/>
        <v>0.86930022324823608</v>
      </c>
      <c r="G21" s="31">
        <f t="shared" si="2"/>
        <v>2.5793724777531946E-2</v>
      </c>
      <c r="H21" s="6">
        <f t="shared" si="3"/>
        <v>15.5</v>
      </c>
      <c r="I21" s="25">
        <f t="shared" si="0"/>
        <v>0.55396092774978567</v>
      </c>
      <c r="J21" s="31">
        <f t="shared" si="4"/>
        <v>3.8842558815499473E-2</v>
      </c>
    </row>
    <row r="22" spans="5:10" ht="14.45" x14ac:dyDescent="0.3">
      <c r="E22" s="6">
        <f t="shared" si="5"/>
        <v>6</v>
      </c>
      <c r="F22" s="25">
        <f t="shared" si="1"/>
        <v>0.85216846410811464</v>
      </c>
      <c r="G22" s="31">
        <f t="shared" si="2"/>
        <v>2.7020447464327635E-2</v>
      </c>
      <c r="H22" s="6">
        <f t="shared" si="3"/>
        <v>16</v>
      </c>
      <c r="I22" s="25">
        <f t="shared" si="0"/>
        <v>0.54138592805564278</v>
      </c>
      <c r="J22" s="31">
        <f t="shared" si="4"/>
        <v>3.909633924977407E-2</v>
      </c>
    </row>
    <row r="23" spans="5:10" ht="14.45" x14ac:dyDescent="0.3">
      <c r="E23" s="6">
        <f t="shared" si="5"/>
        <v>6.5</v>
      </c>
      <c r="F23" s="25">
        <f t="shared" si="1"/>
        <v>0.83484834152740406</v>
      </c>
      <c r="G23" s="31">
        <f t="shared" si="2"/>
        <v>2.8159211859653865E-2</v>
      </c>
      <c r="H23" s="6">
        <f t="shared" si="3"/>
        <v>16.5</v>
      </c>
      <c r="I23" s="25">
        <f t="shared" si="0"/>
        <v>0.52914275963444535</v>
      </c>
      <c r="J23" s="31">
        <f t="shared" si="4"/>
        <v>3.9329274529432023E-2</v>
      </c>
    </row>
    <row r="24" spans="5:10" x14ac:dyDescent="0.25">
      <c r="E24" s="6">
        <f t="shared" si="5"/>
        <v>7</v>
      </c>
      <c r="F24" s="25">
        <f t="shared" si="1"/>
        <v>0.81743728811694771</v>
      </c>
      <c r="G24" s="31">
        <f t="shared" si="2"/>
        <v>2.9215949923962148E-2</v>
      </c>
      <c r="H24" s="6">
        <f t="shared" si="3"/>
        <v>17</v>
      </c>
      <c r="I24" s="25">
        <f t="shared" si="0"/>
        <v>0.51722464838695159</v>
      </c>
      <c r="J24" s="31">
        <f t="shared" si="4"/>
        <v>3.954285852001993E-2</v>
      </c>
    </row>
    <row r="25" spans="5:10" x14ac:dyDescent="0.25">
      <c r="E25" s="6">
        <f t="shared" si="5"/>
        <v>7.5</v>
      </c>
      <c r="F25" s="25">
        <f t="shared" si="1"/>
        <v>0.80001914899342152</v>
      </c>
      <c r="G25" s="31">
        <f t="shared" si="2"/>
        <v>3.0196212887201312E-2</v>
      </c>
      <c r="H25" s="6">
        <f t="shared" si="3"/>
        <v>17.5</v>
      </c>
      <c r="I25" s="25">
        <f t="shared" si="0"/>
        <v>0.50562429085948946</v>
      </c>
      <c r="J25" s="31">
        <f t="shared" si="4"/>
        <v>3.973848260199464E-2</v>
      </c>
    </row>
    <row r="26" spans="5:10" x14ac:dyDescent="0.25">
      <c r="E26" s="6">
        <f t="shared" si="5"/>
        <v>8</v>
      </c>
      <c r="F26" s="25">
        <f t="shared" si="1"/>
        <v>0.78266552537798373</v>
      </c>
      <c r="G26" s="31">
        <f t="shared" si="2"/>
        <v>3.1105193737831272E-2</v>
      </c>
      <c r="H26" s="6">
        <f t="shared" si="3"/>
        <v>18</v>
      </c>
      <c r="I26" s="25">
        <f t="shared" si="0"/>
        <v>0.49433398847584958</v>
      </c>
      <c r="J26" s="31">
        <f t="shared" si="4"/>
        <v>3.991744249846807E-2</v>
      </c>
    </row>
    <row r="27" spans="5:10" x14ac:dyDescent="0.25">
      <c r="E27" s="6">
        <f t="shared" si="5"/>
        <v>8.5</v>
      </c>
      <c r="F27" s="25">
        <f t="shared" si="1"/>
        <v>0.76543705530823647</v>
      </c>
      <c r="G27" s="31">
        <f t="shared" si="2"/>
        <v>3.1947748632636053E-2</v>
      </c>
      <c r="H27" s="6">
        <f t="shared" si="3"/>
        <v>18.5</v>
      </c>
      <c r="I27" s="25">
        <f t="shared" si="0"/>
        <v>0.48334576186311451</v>
      </c>
      <c r="J27" s="31">
        <f t="shared" si="4"/>
        <v>4.0080944665110252E-2</v>
      </c>
    </row>
    <row r="28" spans="5:10" x14ac:dyDescent="0.25">
      <c r="E28" s="6">
        <f t="shared" si="5"/>
        <v>9</v>
      </c>
      <c r="F28" s="25">
        <f t="shared" si="1"/>
        <v>0.74838461748476159</v>
      </c>
      <c r="G28" s="31">
        <f>(1/F28)^(1/E28)-1</f>
        <v>3.2728417243350849E-2</v>
      </c>
      <c r="H28" s="6">
        <f t="shared" si="3"/>
        <v>19</v>
      </c>
      <c r="I28" s="25">
        <f t="shared" si="0"/>
        <v>0.47265144777030449</v>
      </c>
      <c r="J28" s="31">
        <f>(1/I28)^(1/H28)-1</f>
        <v>4.0230112268289098E-2</v>
      </c>
    </row>
    <row r="29" spans="5:10" x14ac:dyDescent="0.25">
      <c r="E29" s="6">
        <f t="shared" si="5"/>
        <v>9.5</v>
      </c>
      <c r="F29" s="25">
        <f t="shared" si="1"/>
        <v>0.73155044995925644</v>
      </c>
      <c r="G29" s="31">
        <f>(1/F29)^(1/E29)-1</f>
        <v>3.3451442062164327E-2</v>
      </c>
      <c r="H29" s="6">
        <f t="shared" si="3"/>
        <v>19.5</v>
      </c>
      <c r="I29" s="25">
        <f t="shared" si="0"/>
        <v>0.46224278080379455</v>
      </c>
      <c r="J29" s="31">
        <f>(1/I29)^(1/H29)-1</f>
        <v>4.0365990776247029E-2</v>
      </c>
    </row>
    <row r="30" spans="5:10" ht="15.75" thickBot="1" x14ac:dyDescent="0.3">
      <c r="E30" s="7">
        <f t="shared" si="5"/>
        <v>10</v>
      </c>
      <c r="F30" s="26">
        <f t="shared" si="1"/>
        <v>0.71496917974144558</v>
      </c>
      <c r="G30" s="32">
        <f>(1/F30)^(1/E30)-1</f>
        <v>3.4120786692930949E-2</v>
      </c>
      <c r="H30" s="7">
        <f t="shared" si="3"/>
        <v>20</v>
      </c>
      <c r="I30" s="26">
        <f t="shared" si="0"/>
        <v>0.45211146195238194</v>
      </c>
      <c r="J30" s="32">
        <f>(1/I30)^(1/H30)-1</f>
        <v>4.0489553186843885E-2</v>
      </c>
    </row>
    <row r="31" spans="5:10" ht="15.75" thickTop="1" x14ac:dyDescent="0.25">
      <c r="E31" t="s">
        <v>59</v>
      </c>
    </row>
    <row r="33" spans="12:12" x14ac:dyDescent="0.25">
      <c r="L33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81"/>
  <sheetViews>
    <sheetView showGridLines="0" tabSelected="1" topLeftCell="A11" workbookViewId="0">
      <selection activeCell="E13" sqref="E13"/>
    </sheetView>
  </sheetViews>
  <sheetFormatPr defaultRowHeight="15" x14ac:dyDescent="0.25"/>
  <cols>
    <col min="1" max="1" width="18.42578125" customWidth="1"/>
    <col min="2" max="2" width="11" customWidth="1"/>
    <col min="7" max="7" width="12.28515625" customWidth="1"/>
    <col min="9" max="9" width="10" customWidth="1"/>
    <col min="13" max="13" width="27.85546875" customWidth="1"/>
    <col min="15" max="15" width="10.7109375" customWidth="1"/>
    <col min="18" max="18" width="10" customWidth="1"/>
    <col min="19" max="19" width="10.42578125" customWidth="1"/>
    <col min="20" max="20" width="10.5703125" bestFit="1" customWidth="1"/>
    <col min="23" max="23" width="11" customWidth="1"/>
    <col min="25" max="25" width="10.7109375" customWidth="1"/>
    <col min="29" max="29" width="25.5703125" customWidth="1"/>
    <col min="31" max="31" width="10.42578125" customWidth="1"/>
    <col min="35" max="35" width="13.42578125" customWidth="1"/>
    <col min="40" max="40" width="11.140625" customWidth="1"/>
    <col min="42" max="42" width="10.7109375" customWidth="1"/>
    <col min="46" max="46" width="26.140625" customWidth="1"/>
    <col min="48" max="48" width="12.7109375" customWidth="1"/>
  </cols>
  <sheetData>
    <row r="1" spans="1:53" ht="15.6" x14ac:dyDescent="0.35">
      <c r="A1" t="s">
        <v>0</v>
      </c>
      <c r="J1" s="10" t="s">
        <v>36</v>
      </c>
      <c r="K1" s="10" t="s">
        <v>37</v>
      </c>
      <c r="P1" t="s">
        <v>41</v>
      </c>
      <c r="Q1" s="3">
        <f>B6</f>
        <v>1.2500000000000001E-2</v>
      </c>
      <c r="S1" t="s">
        <v>23</v>
      </c>
      <c r="T1">
        <f>COUNTIF(H5:H370,"&lt;6")</f>
        <v>262</v>
      </c>
      <c r="Z1" s="10" t="s">
        <v>45</v>
      </c>
      <c r="AA1" s="10" t="s">
        <v>46</v>
      </c>
      <c r="AF1" t="s">
        <v>41</v>
      </c>
      <c r="AG1" s="3">
        <f>C6</f>
        <v>0.02</v>
      </c>
      <c r="AI1" t="s">
        <v>32</v>
      </c>
      <c r="AJ1">
        <f>COUNTIF(X5:X370,"&lt;6")</f>
        <v>261</v>
      </c>
      <c r="AQ1" s="10" t="s">
        <v>48</v>
      </c>
      <c r="AR1" s="10" t="s">
        <v>49</v>
      </c>
      <c r="AW1" t="s">
        <v>41</v>
      </c>
      <c r="AX1" s="3">
        <f>D6</f>
        <v>2.8000000000000001E-2</v>
      </c>
      <c r="AZ1" t="s">
        <v>34</v>
      </c>
      <c r="BA1">
        <f>COUNTIF(AO5:AO370,"&lt;6")</f>
        <v>261</v>
      </c>
    </row>
    <row r="2" spans="1:53" ht="14.45" x14ac:dyDescent="0.3">
      <c r="A2" t="s">
        <v>1</v>
      </c>
      <c r="B2" s="2">
        <v>4.9500000000000002E-2</v>
      </c>
      <c r="G2" t="s">
        <v>14</v>
      </c>
      <c r="J2">
        <f>YEARFRAC(B8,B11,1)</f>
        <v>1</v>
      </c>
      <c r="K2" s="9">
        <f>EXP(-beta0*J2+beta1*beta3*(1-EXP(-J2/beta3))+beta2*beta3*(1-EXP(-J2/beta3)*(1+J2/beta3)))</f>
        <v>0.99049550818274246</v>
      </c>
      <c r="P2" t="s">
        <v>42</v>
      </c>
      <c r="Q2" s="3">
        <f>B5</f>
        <v>2.2499999999999999E-2</v>
      </c>
      <c r="W2" t="s">
        <v>31</v>
      </c>
      <c r="Z2">
        <f>YEARFRAC($B$8,B12,1)</f>
        <v>2.0009124087591244</v>
      </c>
      <c r="AA2" s="9">
        <f>EXP(-beta0*Z2+beta1*beta3*(1-EXP(-Z2/beta3))+beta2*beta3*(1-EXP(-Z2/beta3)*(1+Z2/beta3)))</f>
        <v>0.97226157520226997</v>
      </c>
      <c r="AF2" t="s">
        <v>42</v>
      </c>
      <c r="AG2" s="3">
        <f>C5</f>
        <v>0.03</v>
      </c>
      <c r="AN2" t="s">
        <v>33</v>
      </c>
      <c r="AQ2">
        <f>YEARFRAC($B$8,B13,1)</f>
        <v>3.0006844626967832</v>
      </c>
      <c r="AR2" s="9">
        <f>EXP(-beta0*AQ2+beta1*beta3*(1-EXP(-AQ2/beta3))+beta2*beta3*(1-EXP(-AQ2/beta3)*(1+AQ2/beta3)))</f>
        <v>0.94757976896528118</v>
      </c>
      <c r="AW2" t="s">
        <v>42</v>
      </c>
      <c r="AX2" s="3">
        <f>D5</f>
        <v>3.7999999999999999E-2</v>
      </c>
    </row>
    <row r="3" spans="1:53" ht="14.45" x14ac:dyDescent="0.3">
      <c r="A3" t="s">
        <v>2</v>
      </c>
      <c r="B3" s="1">
        <v>1</v>
      </c>
      <c r="G3" s="8"/>
      <c r="H3" s="8"/>
      <c r="I3" s="8" t="s">
        <v>18</v>
      </c>
      <c r="J3" s="8"/>
      <c r="K3" s="8"/>
      <c r="L3" s="8"/>
      <c r="M3" s="8"/>
      <c r="W3" s="8"/>
      <c r="X3" s="8"/>
      <c r="Y3" s="8" t="s">
        <v>18</v>
      </c>
      <c r="Z3" s="8"/>
      <c r="AA3" s="8"/>
      <c r="AB3" s="8"/>
      <c r="AC3" s="8"/>
      <c r="AN3" s="8"/>
      <c r="AO3" s="8"/>
      <c r="AP3" s="8" t="s">
        <v>18</v>
      </c>
      <c r="AQ3" s="8"/>
      <c r="AR3" s="8"/>
      <c r="AS3" s="8"/>
      <c r="AT3" s="8"/>
    </row>
    <row r="4" spans="1:53" ht="15.6" x14ac:dyDescent="0.35">
      <c r="A4" t="s">
        <v>3</v>
      </c>
      <c r="B4" t="s">
        <v>4</v>
      </c>
      <c r="C4" t="s">
        <v>5</v>
      </c>
      <c r="D4" t="s">
        <v>6</v>
      </c>
      <c r="G4" s="8" t="s">
        <v>17</v>
      </c>
      <c r="H4" s="8" t="s">
        <v>16</v>
      </c>
      <c r="I4" s="8" t="s">
        <v>17</v>
      </c>
      <c r="J4" s="8" t="s">
        <v>15</v>
      </c>
      <c r="K4" s="8" t="s">
        <v>19</v>
      </c>
      <c r="L4" s="10" t="s">
        <v>38</v>
      </c>
      <c r="M4" s="10" t="s">
        <v>39</v>
      </c>
      <c r="N4" s="10" t="s">
        <v>40</v>
      </c>
      <c r="O4" s="8" t="s">
        <v>20</v>
      </c>
      <c r="P4" s="8" t="s">
        <v>43</v>
      </c>
      <c r="Q4" s="8" t="s">
        <v>44</v>
      </c>
      <c r="R4" s="8" t="s">
        <v>22</v>
      </c>
      <c r="S4" s="8" t="s">
        <v>24</v>
      </c>
      <c r="T4" s="8" t="s">
        <v>25</v>
      </c>
      <c r="W4" s="8" t="s">
        <v>17</v>
      </c>
      <c r="X4" s="8" t="s">
        <v>16</v>
      </c>
      <c r="Y4" s="8" t="s">
        <v>17</v>
      </c>
      <c r="Z4" s="8" t="s">
        <v>15</v>
      </c>
      <c r="AA4" s="8" t="s">
        <v>19</v>
      </c>
      <c r="AB4" s="10" t="s">
        <v>38</v>
      </c>
      <c r="AC4" s="10" t="s">
        <v>47</v>
      </c>
      <c r="AD4" s="10" t="s">
        <v>40</v>
      </c>
      <c r="AE4" s="8" t="s">
        <v>20</v>
      </c>
      <c r="AF4" s="8" t="s">
        <v>43</v>
      </c>
      <c r="AG4" s="8" t="s">
        <v>44</v>
      </c>
      <c r="AH4" s="8" t="s">
        <v>22</v>
      </c>
      <c r="AI4" s="8" t="s">
        <v>24</v>
      </c>
      <c r="AJ4" s="8" t="s">
        <v>25</v>
      </c>
      <c r="AN4" s="8" t="s">
        <v>17</v>
      </c>
      <c r="AO4" s="8" t="s">
        <v>16</v>
      </c>
      <c r="AP4" s="8" t="s">
        <v>17</v>
      </c>
      <c r="AQ4" s="8" t="s">
        <v>15</v>
      </c>
      <c r="AR4" s="8" t="s">
        <v>19</v>
      </c>
      <c r="AS4" s="10" t="s">
        <v>38</v>
      </c>
      <c r="AT4" s="10" t="s">
        <v>39</v>
      </c>
      <c r="AU4" s="10" t="s">
        <v>40</v>
      </c>
      <c r="AV4" s="8" t="s">
        <v>20</v>
      </c>
      <c r="AW4" s="8" t="s">
        <v>43</v>
      </c>
      <c r="AX4" s="8" t="s">
        <v>44</v>
      </c>
      <c r="AY4" s="8" t="s">
        <v>22</v>
      </c>
      <c r="AZ4" s="8" t="s">
        <v>24</v>
      </c>
      <c r="BA4" s="8" t="s">
        <v>25</v>
      </c>
    </row>
    <row r="5" spans="1:53" ht="14.45" x14ac:dyDescent="0.3">
      <c r="A5" t="s">
        <v>7</v>
      </c>
      <c r="B5" s="3">
        <v>2.2499999999999999E-2</v>
      </c>
      <c r="C5" s="3">
        <v>0.03</v>
      </c>
      <c r="D5" s="3">
        <v>3.7999999999999999E-2</v>
      </c>
      <c r="G5" s="4">
        <f>B10+1</f>
        <v>40596</v>
      </c>
      <c r="H5">
        <f>WEEKDAY(G5,2)</f>
        <v>2</v>
      </c>
      <c r="I5" s="4">
        <f>IF(H5&lt;6,G5,)</f>
        <v>40596</v>
      </c>
      <c r="J5">
        <f>IF(H5&lt;6,YEARFRAC($B$8,I5,1),0)</f>
        <v>2.7397260273972603E-3</v>
      </c>
      <c r="K5">
        <f>IF(H5&lt;6,J5+YEARFRAC(I5,DATE(YEAR(I5),MONTH(I5)+3,DAY(I5)),1),0)</f>
        <v>0.24657534246575341</v>
      </c>
      <c r="L5" s="9">
        <f t="shared" ref="L5:L68" si="0">EXP(-beta0*J5+beta1*beta3*(1-EXP(-J5/beta3))+beta2*beta3*(1-EXP(-J5/beta3)*(1+J5/beta3)))</f>
        <v>0.99998809106372999</v>
      </c>
      <c r="M5" s="9">
        <f>IF(H5&lt;6,$K$2/L5,0)</f>
        <v>0.99050730407110166</v>
      </c>
      <c r="N5" s="9">
        <f t="shared" ref="N5:N68" si="1">EXP(-beta0*K5+beta1*beta3*(1-EXP(-K5/beta3))+beta2*beta3*(1-EXP(-K5/beta3)*(1+K5/beta3)))</f>
        <v>0.9985979373971835</v>
      </c>
      <c r="O5" s="11">
        <f t="shared" ref="O5:O68" si="2">IF(H5&lt;6,((L5/N5)-1)/(K5-J5),0)</f>
        <v>5.7091966543736184E-3</v>
      </c>
      <c r="P5">
        <f t="shared" ref="P5:P68" si="3">IF(H5&lt;6,(LN(O5/Q$1)-0.5*($B$24^2)*J5)/($B$24*SQRT(J5)),0)</f>
        <v>-149.718800832261</v>
      </c>
      <c r="Q5">
        <f t="shared" ref="Q5:Q68" si="4">IF(H5&lt;6,(LN(O5/Q$2)-0.5*($B$24^2)*J5)/($B$24*SQRT(J5)),0)</f>
        <v>-262.0152854853506</v>
      </c>
      <c r="R5">
        <f t="shared" ref="R5:R68" si="5">IF(H5&lt;6,L5*(NORMSDIST(P5)-NORMSDIST(Q5)),0)</f>
        <v>0</v>
      </c>
      <c r="S5">
        <f t="shared" ref="S5:S68" si="6">IF(H5&lt;6,($B$2/T$1)*M5*R5,0)</f>
        <v>0</v>
      </c>
      <c r="T5">
        <f t="shared" ref="T5:T68" si="7">S5</f>
        <v>0</v>
      </c>
      <c r="W5" s="4">
        <f>B11+1</f>
        <v>40961</v>
      </c>
      <c r="X5">
        <f>WEEKDAY(W5,2)</f>
        <v>3</v>
      </c>
      <c r="Y5" s="4">
        <f>IF(X5&lt;6,W5,)</f>
        <v>40961</v>
      </c>
      <c r="Z5">
        <f>IF(X5&lt;6,YEARFRAC($B$8,Y5,1),0)</f>
        <v>1.0013679890560876</v>
      </c>
      <c r="AA5">
        <f>IF(X5&lt;6,Z5+YEARFRAC(Y5,DATE(YEAR(Y5),MONTH(Y5)+3,DAY(Y5)),1),0)</f>
        <v>1.2472696284003499</v>
      </c>
      <c r="AB5" s="9">
        <f t="shared" ref="AB5:AB68" si="8">EXP(-beta0*Z5+beta1*beta3*(1-EXP(-Z5/beta3))+beta2*beta3*(1-EXP(-Z5/beta3)*(1+Z5/beta3)))</f>
        <v>0.99047599534582997</v>
      </c>
      <c r="AC5" s="9">
        <f>IF(X5&lt;6,$K$2/AB5,0)</f>
        <v>1.0000197004642255</v>
      </c>
      <c r="AD5" s="9">
        <f t="shared" ref="AD5:AD68" si="9">EXP(-beta0*AA5+beta1*beta3*(1-EXP(-AA5/beta3))+beta2*beta3*(1-EXP(-AA5/beta3)*(1+AA5/beta3)))</f>
        <v>0.98671038410991452</v>
      </c>
      <c r="AE5" s="11">
        <f>IF(X5&lt;6,((AB5/AD5)-1)/(AA5-Z5),0)</f>
        <v>1.5519737036655453E-2</v>
      </c>
      <c r="AF5">
        <f>IF(X5&lt;6,(LN(AE5/AG$1)-0.5*($B$24^2)*Z5)/($B$24*SQRT(Z5)),0)</f>
        <v>-2.5844982455280778</v>
      </c>
      <c r="AG5">
        <f>IF(X5&lt;6,(LN(AE5/AG$2)-0.5*($B$24^2)*Z5)/($B$24*SQRT(Z5)),0)</f>
        <v>-6.6363788096609575</v>
      </c>
      <c r="AH5">
        <f>IF(X5&lt;6,AB5*(NORMSDIST(AF5)-NORMSDIST(AG5)),0)</f>
        <v>4.8296005900251172E-3</v>
      </c>
      <c r="AI5">
        <f>IF(X5&lt;6,($B$2/AJ$1)*AC5*AH5,0)</f>
        <v>9.1597677740321398E-7</v>
      </c>
      <c r="AJ5">
        <f>AI5</f>
        <v>9.1597677740321398E-7</v>
      </c>
      <c r="AN5" s="4">
        <f>B12+1</f>
        <v>41327</v>
      </c>
      <c r="AO5">
        <f>WEEKDAY(AN5,2)</f>
        <v>5</v>
      </c>
      <c r="AP5" s="4">
        <f>IF(AO5&lt;6,AN5,)</f>
        <v>41327</v>
      </c>
      <c r="AQ5">
        <f>IF(AO5&lt;6,YEARFRAC($B$8,AP5,1),0)</f>
        <v>2.0036496350364965</v>
      </c>
      <c r="AR5">
        <f>IF(AO5&lt;6,AQ5+YEARFRAC(AP5,DATE(YEAR(AP5),MONTH(AP5)+3,DAY(AP5)),1),0)</f>
        <v>2.2474852514748527</v>
      </c>
      <c r="AS5" s="9">
        <f t="shared" ref="AS5:AS68" si="10">EXP(-beta0*AQ5+beta1*beta3*(1-EXP(-AQ5/beta3))+beta2*beta3*(1-EXP(-AQ5/beta3)*(1+AQ5/beta3)))</f>
        <v>0.97220187528335444</v>
      </c>
      <c r="AT5" s="9">
        <f t="shared" ref="AT5:AT68" si="11">IF(AO5&lt;6,$K$2/AS5,0)</f>
        <v>1.018816701926291</v>
      </c>
      <c r="AU5" s="9">
        <f t="shared" ref="AU5:AU68" si="12">EXP(-beta0*AR5+beta1*beta3*(1-EXP(-AR5/beta3))+beta2*beta3*(1-EXP(-AR5/beta3)*(1+AR5/beta3)))</f>
        <v>0.96669531476046366</v>
      </c>
      <c r="AV5" s="11">
        <f>IF(AO5&lt;6,((AS5/AU5)-1)/(AR5-AQ5),0)</f>
        <v>2.3361120040292171E-2</v>
      </c>
      <c r="AW5">
        <f>IF(AO5&lt;6,(LN(AV5/AX$1)-0.5*($B$24^2)*AQ5)/($B$24*SQRT(AQ5)),0)</f>
        <v>-1.350400614194504</v>
      </c>
      <c r="AX5">
        <f>IF(AO5&lt;6,(LN(AV5/AX$2)-0.5*($B$24^2)*AQ5)/($B$24*SQRT(AQ5)),0)</f>
        <v>-3.5078074269883652</v>
      </c>
      <c r="AY5">
        <f>IF(AO5&lt;6,AS5*(NORMSDIST(AW5)-NORMSDIST(AX5)),0)</f>
        <v>8.5765558215054008E-2</v>
      </c>
      <c r="AZ5">
        <f>IF(AO5&lt;6,($B$2/BA$1)*AT5*AY5,0)</f>
        <v>1.6571951978531295E-5</v>
      </c>
      <c r="BA5">
        <f>AZ5</f>
        <v>1.6571951978531295E-5</v>
      </c>
    </row>
    <row r="6" spans="1:53" ht="14.45" x14ac:dyDescent="0.3">
      <c r="A6" t="s">
        <v>8</v>
      </c>
      <c r="B6" s="3">
        <v>1.2500000000000001E-2</v>
      </c>
      <c r="C6" s="3">
        <v>0.02</v>
      </c>
      <c r="D6" s="3">
        <v>2.8000000000000001E-2</v>
      </c>
      <c r="G6" s="4">
        <f>G5+1</f>
        <v>40597</v>
      </c>
      <c r="H6">
        <f>WEEKDAY(G6,2)</f>
        <v>3</v>
      </c>
      <c r="I6" s="4">
        <f t="shared" ref="I6:I69" si="13">IF(H6&lt;6,G6,)</f>
        <v>40597</v>
      </c>
      <c r="J6">
        <f t="shared" ref="J6:J69" si="14">IF(H6&lt;6,YEARFRAC($B$8,I6,1),0)</f>
        <v>5.4794520547945206E-3</v>
      </c>
      <c r="K6">
        <f t="shared" ref="K6:K69" si="15">IF(H6&lt;6,J6+YEARFRAC(I6,DATE(YEAR(I6),MONTH(I6)+3,DAY(I6)),1),0)</f>
        <v>0.24931506849315069</v>
      </c>
      <c r="L6" s="9">
        <f t="shared" si="0"/>
        <v>0.99997609809685983</v>
      </c>
      <c r="M6" s="9">
        <f t="shared" ref="M6:M69" si="16">IF(H6&lt;6,$K$2/L6,0)</f>
        <v>0.99051918347632439</v>
      </c>
      <c r="N6" s="9">
        <f t="shared" si="1"/>
        <v>0.99857867967915004</v>
      </c>
      <c r="O6" s="11">
        <f t="shared" si="2"/>
        <v>5.7391428059580191E-3</v>
      </c>
      <c r="P6">
        <f t="shared" si="3"/>
        <v>-105.16228785820499</v>
      </c>
      <c r="Q6">
        <f t="shared" si="4"/>
        <v>-184.5678936598157</v>
      </c>
      <c r="R6">
        <f t="shared" si="5"/>
        <v>0</v>
      </c>
      <c r="S6">
        <f t="shared" si="6"/>
        <v>0</v>
      </c>
      <c r="T6">
        <f t="shared" si="7"/>
        <v>0</v>
      </c>
      <c r="W6" s="4">
        <f>W5+1</f>
        <v>40962</v>
      </c>
      <c r="X6">
        <f>WEEKDAY(W6,2)</f>
        <v>4</v>
      </c>
      <c r="Y6" s="4">
        <f t="shared" ref="Y6:Y69" si="17">IF(X6&lt;6,W6,)</f>
        <v>40962</v>
      </c>
      <c r="Z6">
        <f t="shared" ref="Z6:Z69" si="18">IF(X6&lt;6,YEARFRAC($B$8,Y6,1),0)</f>
        <v>1.0041039671682626</v>
      </c>
      <c r="AA6">
        <f t="shared" ref="AA6:AA69" si="19">IF(X6&lt;6,Z6+YEARFRAC(Y6,DATE(YEAR(Y6),MONTH(Y6)+3,DAY(Y6)),1),0)</f>
        <v>1.2500056065125249</v>
      </c>
      <c r="AB6" s="9">
        <f t="shared" si="8"/>
        <v>0.99043692092755531</v>
      </c>
      <c r="AC6" s="9">
        <f t="shared" ref="AC6:AC69" si="20">IF(X6&lt;6,$K$2/AB6,0)</f>
        <v>1.0000591529394243</v>
      </c>
      <c r="AD6" s="9">
        <f t="shared" si="9"/>
        <v>0.98666566611334361</v>
      </c>
      <c r="AE6" s="11">
        <f t="shared" ref="AE6:AE69" si="21">IF(X6&lt;6,((AB6/AD6)-1)/(AA6-Z6),0)</f>
        <v>1.5543701145367581E-2</v>
      </c>
      <c r="AF6">
        <f t="shared" ref="AF6:AF69" si="22">IF(X6&lt;6,(LN(AE6/AG$1)-0.5*($B$24^2)*Z6)/($B$24*SQRT(Z6)),0)</f>
        <v>-2.5657136669169254</v>
      </c>
      <c r="AG6">
        <f t="shared" ref="AG6:AG69" si="23">IF(X6&lt;6,(LN(AE6/AG$2)-0.5*($B$24^2)*Z6)/($B$24*SQRT(Z6)),0)</f>
        <v>-6.6120701922656426</v>
      </c>
      <c r="AH6">
        <f t="shared" ref="AH6:AH69" si="24">IF(X6&lt;6,AB6*(NORMSDIST(AF6)-NORMSDIST(AG6)),0)</f>
        <v>5.0989566726967594E-3</v>
      </c>
      <c r="AI6">
        <f t="shared" ref="AI6:AI69" si="25">IF(X6&lt;6,($B$2/AJ$1)*AC6*AH6,0)</f>
        <v>9.6710071035674852E-7</v>
      </c>
      <c r="AJ6">
        <f>AJ5+AI6</f>
        <v>1.8830774877599626E-6</v>
      </c>
      <c r="AN6" s="4">
        <f>AN5+1</f>
        <v>41328</v>
      </c>
      <c r="AO6">
        <f>WEEKDAY(AN6,2)</f>
        <v>6</v>
      </c>
      <c r="AP6" s="4">
        <f t="shared" ref="AP6:AP69" si="26">IF(AO6&lt;6,AN6,)</f>
        <v>0</v>
      </c>
      <c r="AQ6">
        <f t="shared" ref="AQ6:AQ69" si="27">IF(AO6&lt;6,YEARFRAC($B$8,AP6,1),0)</f>
        <v>0</v>
      </c>
      <c r="AR6">
        <f t="shared" ref="AR6:AR69" si="28">IF(AO6&lt;6,AQ6+YEARFRAC(AP6,DATE(YEAR(AP6),MONTH(AP6)+3,DAY(AP6)),1),0)</f>
        <v>0</v>
      </c>
      <c r="AS6" s="9">
        <f t="shared" si="10"/>
        <v>1</v>
      </c>
      <c r="AT6" s="9">
        <f t="shared" si="11"/>
        <v>0</v>
      </c>
      <c r="AU6" s="9">
        <f t="shared" si="12"/>
        <v>1</v>
      </c>
      <c r="AV6" s="11">
        <f t="shared" ref="AV6:AV69" si="29">IF(AO6&lt;6,((AS6/AU6)-1)/(AR6-AQ6),0)</f>
        <v>0</v>
      </c>
      <c r="AW6">
        <f t="shared" ref="AW6:AW69" si="30">IF(AO6&lt;6,(LN(AV6/AX$1)-0.5*($B$24^2)*AQ6)/($B$24*SQRT(AQ6)),0)</f>
        <v>0</v>
      </c>
      <c r="AX6">
        <f t="shared" ref="AX6:AX69" si="31">IF(AO6&lt;6,(LN(AV6/AX$2)-0.5*($B$24^2)*AQ6)/($B$24*SQRT(AQ6)),0)</f>
        <v>0</v>
      </c>
      <c r="AY6">
        <f t="shared" ref="AY6:AY69" si="32">IF(AO6&lt;6,AS6*(NORMSDIST(AW6)-NORMSDIST(AX6)),0)</f>
        <v>0</v>
      </c>
      <c r="AZ6">
        <f t="shared" ref="AZ6:AZ69" si="33">IF(AO6&lt;6,($B$2/BA$1)*AT6*AY6,0)</f>
        <v>0</v>
      </c>
      <c r="BA6">
        <f>BA5+AZ6</f>
        <v>1.6571951978531295E-5</v>
      </c>
    </row>
    <row r="7" spans="1:53" ht="14.45" x14ac:dyDescent="0.3">
      <c r="G7" s="4">
        <f t="shared" ref="G7:G70" si="34">G6+1</f>
        <v>40598</v>
      </c>
      <c r="H7">
        <f t="shared" ref="H7:H70" si="35">WEEKDAY(G7,2)</f>
        <v>4</v>
      </c>
      <c r="I7" s="4">
        <f t="shared" si="13"/>
        <v>40598</v>
      </c>
      <c r="J7">
        <f t="shared" si="14"/>
        <v>8.21917808219178E-3</v>
      </c>
      <c r="K7">
        <f t="shared" si="15"/>
        <v>0.25205479452054796</v>
      </c>
      <c r="L7" s="9">
        <f t="shared" si="0"/>
        <v>0.99996402115305838</v>
      </c>
      <c r="M7" s="9">
        <f t="shared" si="16"/>
        <v>0.99053114635124795</v>
      </c>
      <c r="N7" s="9">
        <f t="shared" si="1"/>
        <v>0.99855934272674551</v>
      </c>
      <c r="O7" s="11">
        <f t="shared" si="2"/>
        <v>5.7690710924788698E-3</v>
      </c>
      <c r="P7">
        <f t="shared" si="3"/>
        <v>-85.292451735925795</v>
      </c>
      <c r="Q7">
        <f t="shared" si="4"/>
        <v>-150.12685737943573</v>
      </c>
      <c r="R7">
        <f t="shared" si="5"/>
        <v>0</v>
      </c>
      <c r="S7">
        <f t="shared" si="6"/>
        <v>0</v>
      </c>
      <c r="T7">
        <f t="shared" si="7"/>
        <v>0</v>
      </c>
      <c r="W7" s="4">
        <f t="shared" ref="W7:W70" si="36">W6+1</f>
        <v>40963</v>
      </c>
      <c r="X7">
        <f t="shared" ref="X7:X70" si="37">WEEKDAY(W7,2)</f>
        <v>5</v>
      </c>
      <c r="Y7" s="4">
        <f t="shared" si="17"/>
        <v>40963</v>
      </c>
      <c r="Z7">
        <f t="shared" si="18"/>
        <v>1.0068399452804377</v>
      </c>
      <c r="AA7">
        <f t="shared" si="19"/>
        <v>1.2527415846247001</v>
      </c>
      <c r="AB7" s="9">
        <f t="shared" si="8"/>
        <v>0.99039778155757474</v>
      </c>
      <c r="AC7" s="9">
        <f t="shared" si="20"/>
        <v>1.0000986741155802</v>
      </c>
      <c r="AD7" s="9">
        <f t="shared" si="9"/>
        <v>0.98662088751070376</v>
      </c>
      <c r="AE7" s="11">
        <f t="shared" si="21"/>
        <v>1.5567650470784377E-2</v>
      </c>
      <c r="AF7">
        <f t="shared" si="22"/>
        <v>-2.5470181108816763</v>
      </c>
      <c r="AG7">
        <f t="shared" si="23"/>
        <v>-6.5878731292329622</v>
      </c>
      <c r="AH7">
        <f t="shared" si="24"/>
        <v>5.3802267026983484E-3</v>
      </c>
      <c r="AI7">
        <f t="shared" si="25"/>
        <v>1.0204885087915248E-6</v>
      </c>
      <c r="AJ7">
        <f t="shared" ref="AJ7:AJ70" si="38">AJ6+AI7</f>
        <v>2.9035659965514874E-6</v>
      </c>
      <c r="AN7" s="4">
        <f t="shared" ref="AN7:AN70" si="39">AN6+1</f>
        <v>41329</v>
      </c>
      <c r="AO7">
        <f t="shared" ref="AO7:AO70" si="40">WEEKDAY(AN7,2)</f>
        <v>7</v>
      </c>
      <c r="AP7" s="4">
        <f t="shared" si="26"/>
        <v>0</v>
      </c>
      <c r="AQ7">
        <f t="shared" si="27"/>
        <v>0</v>
      </c>
      <c r="AR7">
        <f t="shared" si="28"/>
        <v>0</v>
      </c>
      <c r="AS7" s="9">
        <f t="shared" si="10"/>
        <v>1</v>
      </c>
      <c r="AT7" s="9">
        <f t="shared" si="11"/>
        <v>0</v>
      </c>
      <c r="AU7" s="9">
        <f t="shared" si="12"/>
        <v>1</v>
      </c>
      <c r="AV7" s="11">
        <f t="shared" si="29"/>
        <v>0</v>
      </c>
      <c r="AW7">
        <f t="shared" si="30"/>
        <v>0</v>
      </c>
      <c r="AX7">
        <f t="shared" si="31"/>
        <v>0</v>
      </c>
      <c r="AY7">
        <f t="shared" si="32"/>
        <v>0</v>
      </c>
      <c r="AZ7">
        <f t="shared" si="33"/>
        <v>0</v>
      </c>
      <c r="BA7">
        <f t="shared" ref="BA7:BA70" si="41">BA6+AZ7</f>
        <v>1.6571951978531295E-5</v>
      </c>
    </row>
    <row r="8" spans="1:53" ht="14.45" x14ac:dyDescent="0.3">
      <c r="A8" t="s">
        <v>9</v>
      </c>
      <c r="B8" s="4">
        <v>40595</v>
      </c>
      <c r="G8" s="4">
        <f t="shared" si="34"/>
        <v>40599</v>
      </c>
      <c r="H8">
        <f t="shared" si="35"/>
        <v>5</v>
      </c>
      <c r="I8" s="4">
        <f t="shared" si="13"/>
        <v>40599</v>
      </c>
      <c r="J8">
        <f t="shared" si="14"/>
        <v>1.0958904109589041E-2</v>
      </c>
      <c r="K8">
        <f t="shared" si="15"/>
        <v>0.25479452054794521</v>
      </c>
      <c r="L8" s="9">
        <f t="shared" si="0"/>
        <v>0.99995186028598693</v>
      </c>
      <c r="M8" s="9">
        <f t="shared" si="16"/>
        <v>0.99054319264875412</v>
      </c>
      <c r="N8" s="9">
        <f t="shared" si="1"/>
        <v>0.99853992659283786</v>
      </c>
      <c r="O8" s="11">
        <f t="shared" si="2"/>
        <v>5.7989815229732896E-3</v>
      </c>
      <c r="P8">
        <f t="shared" si="3"/>
        <v>-73.372758010578337</v>
      </c>
      <c r="Q8">
        <f t="shared" si="4"/>
        <v>-129.52100033712313</v>
      </c>
      <c r="R8">
        <f t="shared" si="5"/>
        <v>0</v>
      </c>
      <c r="S8">
        <f t="shared" si="6"/>
        <v>0</v>
      </c>
      <c r="T8">
        <f t="shared" si="7"/>
        <v>0</v>
      </c>
      <c r="W8" s="4">
        <f t="shared" si="36"/>
        <v>40964</v>
      </c>
      <c r="X8">
        <f t="shared" si="37"/>
        <v>6</v>
      </c>
      <c r="Y8" s="4">
        <f t="shared" si="17"/>
        <v>0</v>
      </c>
      <c r="Z8">
        <f t="shared" si="18"/>
        <v>0</v>
      </c>
      <c r="AA8">
        <f t="shared" si="19"/>
        <v>0</v>
      </c>
      <c r="AB8" s="9">
        <f t="shared" si="8"/>
        <v>1</v>
      </c>
      <c r="AC8" s="9">
        <f t="shared" si="20"/>
        <v>0</v>
      </c>
      <c r="AD8" s="9">
        <f t="shared" si="9"/>
        <v>1</v>
      </c>
      <c r="AE8" s="11">
        <f t="shared" si="21"/>
        <v>0</v>
      </c>
      <c r="AF8">
        <f t="shared" si="22"/>
        <v>0</v>
      </c>
      <c r="AG8">
        <f t="shared" si="23"/>
        <v>0</v>
      </c>
      <c r="AH8">
        <f t="shared" si="24"/>
        <v>0</v>
      </c>
      <c r="AI8">
        <f t="shared" si="25"/>
        <v>0</v>
      </c>
      <c r="AJ8">
        <f t="shared" si="38"/>
        <v>2.9035659965514874E-6</v>
      </c>
      <c r="AN8" s="4">
        <f t="shared" si="39"/>
        <v>41330</v>
      </c>
      <c r="AO8">
        <f t="shared" si="40"/>
        <v>1</v>
      </c>
      <c r="AP8" s="4">
        <f t="shared" si="26"/>
        <v>41330</v>
      </c>
      <c r="AQ8">
        <f t="shared" si="27"/>
        <v>2.0118613138686134</v>
      </c>
      <c r="AR8">
        <f t="shared" si="28"/>
        <v>2.2556969303069696</v>
      </c>
      <c r="AS8" s="9">
        <f t="shared" si="10"/>
        <v>0.97202248648770462</v>
      </c>
      <c r="AT8" s="9">
        <f t="shared" si="11"/>
        <v>1.0190047266928854</v>
      </c>
      <c r="AU8" s="9">
        <f t="shared" si="12"/>
        <v>0.96650356295770579</v>
      </c>
      <c r="AV8" s="11">
        <f t="shared" si="29"/>
        <v>2.3418214249935152E-2</v>
      </c>
      <c r="AW8">
        <f t="shared" si="30"/>
        <v>-1.3307218079208398</v>
      </c>
      <c r="AX8">
        <f t="shared" si="31"/>
        <v>-3.4837212477503403</v>
      </c>
      <c r="AY8">
        <f t="shared" si="32"/>
        <v>8.8836085301948864E-2</v>
      </c>
      <c r="AZ8">
        <f t="shared" si="33"/>
        <v>1.7168418949299327E-5</v>
      </c>
      <c r="BA8">
        <f t="shared" si="41"/>
        <v>3.3740370927830618E-5</v>
      </c>
    </row>
    <row r="9" spans="1:53" ht="14.45" x14ac:dyDescent="0.3">
      <c r="G9" s="4">
        <f t="shared" si="34"/>
        <v>40600</v>
      </c>
      <c r="H9">
        <f t="shared" si="35"/>
        <v>6</v>
      </c>
      <c r="I9" s="4">
        <f t="shared" si="13"/>
        <v>0</v>
      </c>
      <c r="J9">
        <f t="shared" si="14"/>
        <v>0</v>
      </c>
      <c r="K9">
        <f t="shared" si="15"/>
        <v>0</v>
      </c>
      <c r="L9" s="9">
        <f t="shared" si="0"/>
        <v>1</v>
      </c>
      <c r="M9" s="9">
        <f t="shared" si="16"/>
        <v>0</v>
      </c>
      <c r="N9" s="9">
        <f t="shared" si="1"/>
        <v>1</v>
      </c>
      <c r="O9" s="11">
        <f t="shared" si="2"/>
        <v>0</v>
      </c>
      <c r="P9">
        <f t="shared" si="3"/>
        <v>0</v>
      </c>
      <c r="Q9">
        <f t="shared" si="4"/>
        <v>0</v>
      </c>
      <c r="R9">
        <f t="shared" si="5"/>
        <v>0</v>
      </c>
      <c r="S9">
        <f t="shared" si="6"/>
        <v>0</v>
      </c>
      <c r="T9">
        <f t="shared" si="7"/>
        <v>0</v>
      </c>
      <c r="W9" s="4">
        <f t="shared" si="36"/>
        <v>40965</v>
      </c>
      <c r="X9">
        <f t="shared" si="37"/>
        <v>7</v>
      </c>
      <c r="Y9" s="4">
        <f t="shared" si="17"/>
        <v>0</v>
      </c>
      <c r="Z9">
        <f t="shared" si="18"/>
        <v>0</v>
      </c>
      <c r="AA9">
        <f t="shared" si="19"/>
        <v>0</v>
      </c>
      <c r="AB9" s="9">
        <f t="shared" si="8"/>
        <v>1</v>
      </c>
      <c r="AC9" s="9">
        <f t="shared" si="20"/>
        <v>0</v>
      </c>
      <c r="AD9" s="9">
        <f t="shared" si="9"/>
        <v>1</v>
      </c>
      <c r="AE9" s="11">
        <f t="shared" si="21"/>
        <v>0</v>
      </c>
      <c r="AF9">
        <f t="shared" si="22"/>
        <v>0</v>
      </c>
      <c r="AG9">
        <f t="shared" si="23"/>
        <v>0</v>
      </c>
      <c r="AH9">
        <f t="shared" si="24"/>
        <v>0</v>
      </c>
      <c r="AI9">
        <f t="shared" si="25"/>
        <v>0</v>
      </c>
      <c r="AJ9">
        <f t="shared" si="38"/>
        <v>2.9035659965514874E-6</v>
      </c>
      <c r="AN9" s="4">
        <f t="shared" si="39"/>
        <v>41331</v>
      </c>
      <c r="AO9">
        <f t="shared" si="40"/>
        <v>2</v>
      </c>
      <c r="AP9" s="4">
        <f t="shared" si="26"/>
        <v>41331</v>
      </c>
      <c r="AQ9">
        <f t="shared" si="27"/>
        <v>2.0145985401459856</v>
      </c>
      <c r="AR9">
        <f t="shared" si="28"/>
        <v>2.2584341565843418</v>
      </c>
      <c r="AS9" s="9">
        <f t="shared" si="10"/>
        <v>0.97196259401850149</v>
      </c>
      <c r="AT9" s="9">
        <f t="shared" si="11"/>
        <v>1.0190675179047972</v>
      </c>
      <c r="AU9" s="9">
        <f t="shared" si="12"/>
        <v>0.9664395569382872</v>
      </c>
      <c r="AV9" s="11">
        <f t="shared" si="29"/>
        <v>2.343722121668684E-2</v>
      </c>
      <c r="AW9">
        <f t="shared" si="30"/>
        <v>-1.324197949626488</v>
      </c>
      <c r="AX9">
        <f t="shared" si="31"/>
        <v>-3.4757342568100542</v>
      </c>
      <c r="AY9">
        <f t="shared" si="32"/>
        <v>8.9871478730873575E-2</v>
      </c>
      <c r="AZ9">
        <f t="shared" si="33"/>
        <v>1.7369588833926831E-5</v>
      </c>
      <c r="BA9">
        <f t="shared" si="41"/>
        <v>5.1109959761757449E-5</v>
      </c>
    </row>
    <row r="10" spans="1:53" ht="14.45" x14ac:dyDescent="0.3">
      <c r="A10" t="s">
        <v>10</v>
      </c>
      <c r="B10" s="4">
        <f>B8</f>
        <v>40595</v>
      </c>
      <c r="G10" s="4">
        <f t="shared" si="34"/>
        <v>40601</v>
      </c>
      <c r="H10">
        <f t="shared" si="35"/>
        <v>7</v>
      </c>
      <c r="I10" s="4">
        <f t="shared" si="13"/>
        <v>0</v>
      </c>
      <c r="J10">
        <f t="shared" si="14"/>
        <v>0</v>
      </c>
      <c r="K10">
        <f t="shared" si="15"/>
        <v>0</v>
      </c>
      <c r="L10" s="9">
        <f t="shared" si="0"/>
        <v>1</v>
      </c>
      <c r="M10" s="9">
        <f t="shared" si="16"/>
        <v>0</v>
      </c>
      <c r="N10" s="9">
        <f t="shared" si="1"/>
        <v>1</v>
      </c>
      <c r="O10" s="11">
        <f t="shared" si="2"/>
        <v>0</v>
      </c>
      <c r="P10">
        <f t="shared" si="3"/>
        <v>0</v>
      </c>
      <c r="Q10">
        <f t="shared" si="4"/>
        <v>0</v>
      </c>
      <c r="R10">
        <f t="shared" si="5"/>
        <v>0</v>
      </c>
      <c r="S10">
        <f t="shared" si="6"/>
        <v>0</v>
      </c>
      <c r="T10">
        <f t="shared" si="7"/>
        <v>0</v>
      </c>
      <c r="W10" s="4">
        <f t="shared" si="36"/>
        <v>40966</v>
      </c>
      <c r="X10">
        <f t="shared" si="37"/>
        <v>1</v>
      </c>
      <c r="Y10" s="4">
        <f t="shared" si="17"/>
        <v>40966</v>
      </c>
      <c r="Z10">
        <f t="shared" si="18"/>
        <v>1.0150478796169631</v>
      </c>
      <c r="AA10">
        <f t="shared" si="19"/>
        <v>1.2609495189612254</v>
      </c>
      <c r="AB10" s="9">
        <f t="shared" si="8"/>
        <v>0.99027997422790737</v>
      </c>
      <c r="AC10" s="9">
        <f t="shared" si="20"/>
        <v>1.0002176495137176</v>
      </c>
      <c r="AD10" s="9">
        <f t="shared" si="9"/>
        <v>0.98648618854237813</v>
      </c>
      <c r="AE10" s="11">
        <f t="shared" si="21"/>
        <v>1.5639409823481654E-2</v>
      </c>
      <c r="AF10">
        <f t="shared" si="22"/>
        <v>-2.4914595392740346</v>
      </c>
      <c r="AG10">
        <f t="shared" si="23"/>
        <v>-6.5159437069854151</v>
      </c>
      <c r="AH10">
        <f t="shared" si="24"/>
        <v>6.2991439492875567E-3</v>
      </c>
      <c r="AI10">
        <f t="shared" si="25"/>
        <v>1.1949252500681816E-6</v>
      </c>
      <c r="AJ10">
        <f t="shared" si="38"/>
        <v>4.0984912466196686E-6</v>
      </c>
      <c r="AN10" s="4">
        <f t="shared" si="39"/>
        <v>41332</v>
      </c>
      <c r="AO10">
        <f t="shared" si="40"/>
        <v>3</v>
      </c>
      <c r="AP10" s="4">
        <f t="shared" si="26"/>
        <v>41332</v>
      </c>
      <c r="AQ10">
        <f t="shared" si="27"/>
        <v>2.0173357664233578</v>
      </c>
      <c r="AR10">
        <f t="shared" si="28"/>
        <v>2.2611713828617139</v>
      </c>
      <c r="AS10" s="9">
        <f t="shared" si="10"/>
        <v>0.97190265351841509</v>
      </c>
      <c r="AT10" s="9">
        <f t="shared" si="11"/>
        <v>1.0191303672204399</v>
      </c>
      <c r="AU10" s="9">
        <f t="shared" si="12"/>
        <v>0.96637550661121807</v>
      </c>
      <c r="AV10" s="11">
        <f t="shared" si="29"/>
        <v>2.3456215975940827E-2</v>
      </c>
      <c r="AW10">
        <f t="shared" si="30"/>
        <v>-1.3176918546432497</v>
      </c>
      <c r="AX10">
        <f t="shared" si="31"/>
        <v>-3.4677680080738456</v>
      </c>
      <c r="AY10">
        <f t="shared" si="32"/>
        <v>9.0912756916517984E-2</v>
      </c>
      <c r="AZ10">
        <f t="shared" si="33"/>
        <v>1.757192180611878E-5</v>
      </c>
      <c r="BA10">
        <f t="shared" si="41"/>
        <v>6.8681881567876223E-5</v>
      </c>
    </row>
    <row r="11" spans="1:53" ht="14.45" x14ac:dyDescent="0.3">
      <c r="A11" t="s">
        <v>11</v>
      </c>
      <c r="B11" s="4">
        <v>40960</v>
      </c>
      <c r="G11" s="4">
        <f t="shared" si="34"/>
        <v>40602</v>
      </c>
      <c r="H11">
        <f t="shared" si="35"/>
        <v>1</v>
      </c>
      <c r="I11" s="4">
        <f t="shared" si="13"/>
        <v>40602</v>
      </c>
      <c r="J11">
        <f t="shared" si="14"/>
        <v>1.9178082191780823E-2</v>
      </c>
      <c r="K11">
        <f t="shared" si="15"/>
        <v>0.26301369863013696</v>
      </c>
      <c r="L11" s="9">
        <f t="shared" si="0"/>
        <v>0.99991487468164963</v>
      </c>
      <c r="M11" s="9">
        <f t="shared" si="16"/>
        <v>0.9905798316062594</v>
      </c>
      <c r="N11" s="9">
        <f t="shared" si="1"/>
        <v>0.99848120363062398</v>
      </c>
      <c r="O11" s="11">
        <f t="shared" si="2"/>
        <v>5.8886057686162912E-3</v>
      </c>
      <c r="P11">
        <f t="shared" si="3"/>
        <v>-54.360077444172887</v>
      </c>
      <c r="Q11">
        <f t="shared" si="4"/>
        <v>-96.804159086866676</v>
      </c>
      <c r="R11">
        <f t="shared" si="5"/>
        <v>0</v>
      </c>
      <c r="S11">
        <f t="shared" si="6"/>
        <v>0</v>
      </c>
      <c r="T11">
        <f t="shared" si="7"/>
        <v>0</v>
      </c>
      <c r="W11" s="4">
        <f t="shared" si="36"/>
        <v>40967</v>
      </c>
      <c r="X11">
        <f t="shared" si="37"/>
        <v>2</v>
      </c>
      <c r="Y11" s="4">
        <f t="shared" si="17"/>
        <v>40967</v>
      </c>
      <c r="Z11">
        <f t="shared" si="18"/>
        <v>1.0177838577291383</v>
      </c>
      <c r="AA11">
        <f t="shared" si="19"/>
        <v>1.2636854970734006</v>
      </c>
      <c r="AB11" s="9">
        <f t="shared" si="8"/>
        <v>0.99024057554153555</v>
      </c>
      <c r="AC11" s="9">
        <f t="shared" si="20"/>
        <v>1.0002574451577764</v>
      </c>
      <c r="AD11" s="9">
        <f t="shared" si="9"/>
        <v>0.98644116799138604</v>
      </c>
      <c r="AE11" s="11">
        <f t="shared" si="21"/>
        <v>1.5663300091921545E-2</v>
      </c>
      <c r="AF11">
        <f t="shared" si="22"/>
        <v>-2.4731140623946519</v>
      </c>
      <c r="AG11">
        <f t="shared" si="23"/>
        <v>-6.4921853370475118</v>
      </c>
      <c r="AH11">
        <f t="shared" si="24"/>
        <v>6.6317097135282516E-3</v>
      </c>
      <c r="AI11">
        <f t="shared" si="25"/>
        <v>1.2580618476879234E-6</v>
      </c>
      <c r="AJ11">
        <f t="shared" si="38"/>
        <v>5.3565530943075915E-6</v>
      </c>
      <c r="AN11" s="4">
        <f t="shared" si="39"/>
        <v>41333</v>
      </c>
      <c r="AO11">
        <f t="shared" si="40"/>
        <v>4</v>
      </c>
      <c r="AP11" s="4">
        <f t="shared" si="26"/>
        <v>41333</v>
      </c>
      <c r="AQ11">
        <f t="shared" si="27"/>
        <v>2.0200729927007299</v>
      </c>
      <c r="AR11">
        <f t="shared" si="28"/>
        <v>2.2639086091390861</v>
      </c>
      <c r="AS11" s="9">
        <f t="shared" si="10"/>
        <v>0.97184266503008254</v>
      </c>
      <c r="AT11" s="9">
        <f t="shared" si="11"/>
        <v>1.0191932746151688</v>
      </c>
      <c r="AU11" s="9">
        <f t="shared" si="12"/>
        <v>0.96631141201742854</v>
      </c>
      <c r="AV11" s="11">
        <f t="shared" si="29"/>
        <v>2.347519853413256E-2</v>
      </c>
      <c r="AW11">
        <f t="shared" si="30"/>
        <v>-1.311203458291313</v>
      </c>
      <c r="AX11">
        <f t="shared" si="31"/>
        <v>-3.4598224267673761</v>
      </c>
      <c r="AY11">
        <f t="shared" si="32"/>
        <v>9.1959884550006532E-2</v>
      </c>
      <c r="AZ11">
        <f t="shared" si="33"/>
        <v>1.7775411285263698E-5</v>
      </c>
      <c r="BA11">
        <f t="shared" si="41"/>
        <v>8.6457292853139921E-5</v>
      </c>
    </row>
    <row r="12" spans="1:53" ht="14.45" x14ac:dyDescent="0.3">
      <c r="A12" t="s">
        <v>12</v>
      </c>
      <c r="B12" s="4">
        <v>41326</v>
      </c>
      <c r="G12" s="4">
        <f t="shared" si="34"/>
        <v>40603</v>
      </c>
      <c r="H12">
        <f t="shared" si="35"/>
        <v>2</v>
      </c>
      <c r="I12" s="4">
        <f t="shared" si="13"/>
        <v>40603</v>
      </c>
      <c r="J12">
        <f t="shared" si="14"/>
        <v>2.1917808219178082E-2</v>
      </c>
      <c r="K12">
        <f t="shared" si="15"/>
        <v>0.27397260273972607</v>
      </c>
      <c r="L12" s="9">
        <f t="shared" si="0"/>
        <v>0.99990237865795661</v>
      </c>
      <c r="M12" s="9">
        <f t="shared" si="16"/>
        <v>0.99059221112381013</v>
      </c>
      <c r="N12" s="9">
        <f t="shared" si="1"/>
        <v>0.99840180101217801</v>
      </c>
      <c r="O12" s="11">
        <f t="shared" si="2"/>
        <v>5.9629086178782272E-3</v>
      </c>
      <c r="P12">
        <f t="shared" si="3"/>
        <v>-50.003150222421432</v>
      </c>
      <c r="Q12">
        <f t="shared" si="4"/>
        <v>-89.705953123226777</v>
      </c>
      <c r="R12">
        <f t="shared" si="5"/>
        <v>0</v>
      </c>
      <c r="S12">
        <f t="shared" si="6"/>
        <v>0</v>
      </c>
      <c r="T12">
        <f t="shared" si="7"/>
        <v>0</v>
      </c>
      <c r="W12" s="4">
        <f t="shared" si="36"/>
        <v>40968</v>
      </c>
      <c r="X12">
        <f t="shared" si="37"/>
        <v>3</v>
      </c>
      <c r="Y12" s="4">
        <f t="shared" si="17"/>
        <v>40968</v>
      </c>
      <c r="Z12">
        <f t="shared" si="18"/>
        <v>1.0205198358413132</v>
      </c>
      <c r="AA12">
        <f t="shared" si="19"/>
        <v>1.2664214751855756</v>
      </c>
      <c r="AB12" s="9">
        <f t="shared" si="8"/>
        <v>0.9902011121485963</v>
      </c>
      <c r="AC12" s="9">
        <f t="shared" si="20"/>
        <v>1.0002973093349767</v>
      </c>
      <c r="AD12" s="9">
        <f t="shared" si="9"/>
        <v>0.98639608707220283</v>
      </c>
      <c r="AE12" s="11">
        <f t="shared" si="21"/>
        <v>1.5687175615152052E-2</v>
      </c>
      <c r="AF12">
        <f t="shared" si="22"/>
        <v>-2.4548546300992999</v>
      </c>
      <c r="AG12">
        <f t="shared" si="23"/>
        <v>-6.4685347939758344</v>
      </c>
      <c r="AH12">
        <f t="shared" si="24"/>
        <v>6.9780249539171425E-3</v>
      </c>
      <c r="AI12">
        <f t="shared" si="25"/>
        <v>1.3238119904246909E-6</v>
      </c>
      <c r="AJ12">
        <f t="shared" si="38"/>
        <v>6.6803650847322824E-6</v>
      </c>
      <c r="AN12" s="4">
        <f t="shared" si="39"/>
        <v>41334</v>
      </c>
      <c r="AO12">
        <f t="shared" si="40"/>
        <v>5</v>
      </c>
      <c r="AP12" s="4">
        <f t="shared" si="26"/>
        <v>41334</v>
      </c>
      <c r="AQ12">
        <f t="shared" si="27"/>
        <v>2.0228102189781021</v>
      </c>
      <c r="AR12">
        <f t="shared" si="28"/>
        <v>2.2748650134986499</v>
      </c>
      <c r="AS12" s="9">
        <f t="shared" si="10"/>
        <v>0.97178262859612241</v>
      </c>
      <c r="AT12" s="9">
        <f t="shared" si="11"/>
        <v>1.0192562400643583</v>
      </c>
      <c r="AU12" s="9">
        <f t="shared" si="12"/>
        <v>0.9660544156468357</v>
      </c>
      <c r="AV12" s="11">
        <f t="shared" si="29"/>
        <v>2.3524619189526873E-2</v>
      </c>
      <c r="AW12">
        <f t="shared" si="30"/>
        <v>-1.2956257553671138</v>
      </c>
      <c r="AX12">
        <f t="shared" si="31"/>
        <v>-3.4427904976403876</v>
      </c>
      <c r="AY12">
        <f t="shared" si="32"/>
        <v>9.451980875664423E-2</v>
      </c>
      <c r="AZ12">
        <f t="shared" si="33"/>
        <v>1.8271361271274027E-5</v>
      </c>
      <c r="BA12">
        <f t="shared" si="41"/>
        <v>1.0472865412441395E-4</v>
      </c>
    </row>
    <row r="13" spans="1:53" ht="14.45" x14ac:dyDescent="0.3">
      <c r="A13" t="s">
        <v>13</v>
      </c>
      <c r="B13" s="4">
        <v>41691</v>
      </c>
      <c r="G13" s="4">
        <f t="shared" si="34"/>
        <v>40604</v>
      </c>
      <c r="H13">
        <f t="shared" si="35"/>
        <v>3</v>
      </c>
      <c r="I13" s="4">
        <f t="shared" si="13"/>
        <v>40604</v>
      </c>
      <c r="J13">
        <f t="shared" si="14"/>
        <v>2.4657534246575342E-2</v>
      </c>
      <c r="K13">
        <f t="shared" si="15"/>
        <v>0.27671232876712332</v>
      </c>
      <c r="L13" s="9">
        <f t="shared" si="0"/>
        <v>0.99988979897918406</v>
      </c>
      <c r="M13" s="9">
        <f t="shared" si="16"/>
        <v>0.99060467382902351</v>
      </c>
      <c r="N13" s="9">
        <f t="shared" si="1"/>
        <v>0.99838175332827439</v>
      </c>
      <c r="O13" s="11">
        <f t="shared" si="2"/>
        <v>5.9927048767002824E-3</v>
      </c>
      <c r="P13">
        <f t="shared" si="3"/>
        <v>-46.826865990762279</v>
      </c>
      <c r="Q13">
        <f t="shared" si="4"/>
        <v>-84.259027541792136</v>
      </c>
      <c r="R13">
        <f t="shared" si="5"/>
        <v>0</v>
      </c>
      <c r="S13">
        <f t="shared" si="6"/>
        <v>0</v>
      </c>
      <c r="T13">
        <f t="shared" si="7"/>
        <v>0</v>
      </c>
      <c r="W13" s="4">
        <f t="shared" si="36"/>
        <v>40969</v>
      </c>
      <c r="X13">
        <f t="shared" si="37"/>
        <v>4</v>
      </c>
      <c r="Y13" s="4">
        <f t="shared" si="17"/>
        <v>40969</v>
      </c>
      <c r="Z13">
        <f t="shared" si="18"/>
        <v>1.0232558139534884</v>
      </c>
      <c r="AA13">
        <f t="shared" si="19"/>
        <v>1.2746219341720677</v>
      </c>
      <c r="AB13" s="9">
        <f t="shared" si="8"/>
        <v>0.99016158409807087</v>
      </c>
      <c r="AC13" s="9">
        <f t="shared" si="20"/>
        <v>1.0003372420118437</v>
      </c>
      <c r="AD13" s="9">
        <f t="shared" si="9"/>
        <v>0.98626060632863688</v>
      </c>
      <c r="AE13" s="11">
        <f t="shared" si="21"/>
        <v>1.5735300704093541E-2</v>
      </c>
      <c r="AF13">
        <f t="shared" si="22"/>
        <v>-2.4214248369334674</v>
      </c>
      <c r="AG13">
        <f t="shared" si="23"/>
        <v>-6.4297355266148308</v>
      </c>
      <c r="AH13">
        <f t="shared" si="24"/>
        <v>7.6538488617782577E-3</v>
      </c>
      <c r="AI13">
        <f t="shared" si="25"/>
        <v>1.4520815633247289E-6</v>
      </c>
      <c r="AJ13">
        <f t="shared" si="38"/>
        <v>8.1324466480570113E-6</v>
      </c>
      <c r="AN13" s="4">
        <f t="shared" si="39"/>
        <v>41335</v>
      </c>
      <c r="AO13">
        <f t="shared" si="40"/>
        <v>6</v>
      </c>
      <c r="AP13" s="4">
        <f t="shared" si="26"/>
        <v>0</v>
      </c>
      <c r="AQ13">
        <f t="shared" si="27"/>
        <v>0</v>
      </c>
      <c r="AR13">
        <f t="shared" si="28"/>
        <v>0</v>
      </c>
      <c r="AS13" s="9">
        <f t="shared" si="10"/>
        <v>1</v>
      </c>
      <c r="AT13" s="9">
        <f t="shared" si="11"/>
        <v>0</v>
      </c>
      <c r="AU13" s="9">
        <f t="shared" si="12"/>
        <v>1</v>
      </c>
      <c r="AV13" s="11">
        <f t="shared" si="29"/>
        <v>0</v>
      </c>
      <c r="AW13">
        <f t="shared" si="30"/>
        <v>0</v>
      </c>
      <c r="AX13">
        <f t="shared" si="31"/>
        <v>0</v>
      </c>
      <c r="AY13">
        <f t="shared" si="32"/>
        <v>0</v>
      </c>
      <c r="AZ13">
        <f t="shared" si="33"/>
        <v>0</v>
      </c>
      <c r="BA13">
        <f t="shared" si="41"/>
        <v>1.0472865412441395E-4</v>
      </c>
    </row>
    <row r="14" spans="1:53" ht="14.45" x14ac:dyDescent="0.3">
      <c r="G14" s="4">
        <f t="shared" si="34"/>
        <v>40605</v>
      </c>
      <c r="H14">
        <f t="shared" si="35"/>
        <v>4</v>
      </c>
      <c r="I14" s="4">
        <f t="shared" si="13"/>
        <v>40605</v>
      </c>
      <c r="J14">
        <f t="shared" si="14"/>
        <v>2.7397260273972601E-2</v>
      </c>
      <c r="K14">
        <f t="shared" si="15"/>
        <v>0.27945205479452057</v>
      </c>
      <c r="L14" s="9">
        <f t="shared" si="0"/>
        <v>0.99987713569894687</v>
      </c>
      <c r="M14" s="9">
        <f t="shared" si="16"/>
        <v>0.99061721967504901</v>
      </c>
      <c r="N14" s="9">
        <f t="shared" si="1"/>
        <v>0.99836162693822139</v>
      </c>
      <c r="O14" s="11">
        <f t="shared" si="2"/>
        <v>6.0224833534565066E-3</v>
      </c>
      <c r="P14">
        <f t="shared" si="3"/>
        <v>-44.125226102406543</v>
      </c>
      <c r="Q14">
        <f t="shared" si="4"/>
        <v>-79.636492575797206</v>
      </c>
      <c r="R14">
        <f t="shared" si="5"/>
        <v>0</v>
      </c>
      <c r="S14">
        <f t="shared" si="6"/>
        <v>0</v>
      </c>
      <c r="T14">
        <f t="shared" si="7"/>
        <v>0</v>
      </c>
      <c r="W14" s="4">
        <f t="shared" si="36"/>
        <v>40970</v>
      </c>
      <c r="X14">
        <f t="shared" si="37"/>
        <v>5</v>
      </c>
      <c r="Y14" s="4">
        <f t="shared" si="17"/>
        <v>40970</v>
      </c>
      <c r="Z14">
        <f t="shared" si="18"/>
        <v>1.0259917920656634</v>
      </c>
      <c r="AA14">
        <f t="shared" si="19"/>
        <v>1.2773579122842427</v>
      </c>
      <c r="AB14" s="9">
        <f t="shared" si="8"/>
        <v>0.99012199143892465</v>
      </c>
      <c r="AC14" s="9">
        <f t="shared" si="20"/>
        <v>1.0003772431549318</v>
      </c>
      <c r="AD14" s="9">
        <f t="shared" si="9"/>
        <v>0.98621528457613183</v>
      </c>
      <c r="AE14" s="11">
        <f t="shared" si="21"/>
        <v>1.5759134221683214E-2</v>
      </c>
      <c r="AF14">
        <f t="shared" si="22"/>
        <v>-2.403387041998021</v>
      </c>
      <c r="AG14">
        <f t="shared" si="23"/>
        <v>-6.4063497497251172</v>
      </c>
      <c r="AH14">
        <f t="shared" si="24"/>
        <v>8.0417631305437359E-3</v>
      </c>
      <c r="AI14">
        <f t="shared" si="25"/>
        <v>1.5257373299486465E-6</v>
      </c>
      <c r="AJ14">
        <f t="shared" si="38"/>
        <v>9.6581839780056576E-6</v>
      </c>
      <c r="AN14" s="4">
        <f t="shared" si="39"/>
        <v>41336</v>
      </c>
      <c r="AO14">
        <f t="shared" si="40"/>
        <v>7</v>
      </c>
      <c r="AP14" s="4">
        <f t="shared" si="26"/>
        <v>0</v>
      </c>
      <c r="AQ14">
        <f t="shared" si="27"/>
        <v>0</v>
      </c>
      <c r="AR14">
        <f t="shared" si="28"/>
        <v>0</v>
      </c>
      <c r="AS14" s="9">
        <f t="shared" si="10"/>
        <v>1</v>
      </c>
      <c r="AT14" s="9">
        <f t="shared" si="11"/>
        <v>0</v>
      </c>
      <c r="AU14" s="9">
        <f t="shared" si="12"/>
        <v>1</v>
      </c>
      <c r="AV14" s="11">
        <f t="shared" si="29"/>
        <v>0</v>
      </c>
      <c r="AW14">
        <f t="shared" si="30"/>
        <v>0</v>
      </c>
      <c r="AX14">
        <f t="shared" si="31"/>
        <v>0</v>
      </c>
      <c r="AY14">
        <f t="shared" si="32"/>
        <v>0</v>
      </c>
      <c r="AZ14">
        <f t="shared" si="33"/>
        <v>0</v>
      </c>
      <c r="BA14">
        <f t="shared" si="41"/>
        <v>1.0472865412441395E-4</v>
      </c>
    </row>
    <row r="15" spans="1:53" ht="14.45" x14ac:dyDescent="0.3">
      <c r="A15" t="s">
        <v>50</v>
      </c>
      <c r="G15" s="4">
        <f t="shared" si="34"/>
        <v>40606</v>
      </c>
      <c r="H15">
        <f t="shared" si="35"/>
        <v>5</v>
      </c>
      <c r="I15" s="4">
        <f t="shared" si="13"/>
        <v>40606</v>
      </c>
      <c r="J15">
        <f t="shared" si="14"/>
        <v>3.0136986301369864E-2</v>
      </c>
      <c r="K15">
        <f t="shared" si="15"/>
        <v>0.28219178082191781</v>
      </c>
      <c r="L15" s="9">
        <f t="shared" si="0"/>
        <v>0.99986438887085172</v>
      </c>
      <c r="M15" s="9">
        <f t="shared" si="16"/>
        <v>0.99062984861508119</v>
      </c>
      <c r="N15" s="9">
        <f t="shared" si="1"/>
        <v>0.99834142189478492</v>
      </c>
      <c r="O15" s="11">
        <f t="shared" si="2"/>
        <v>6.0522440571368682E-3</v>
      </c>
      <c r="P15">
        <f t="shared" si="3"/>
        <v>-41.788588184049956</v>
      </c>
      <c r="Q15">
        <f t="shared" si="4"/>
        <v>-75.647252263159203</v>
      </c>
      <c r="R15">
        <f t="shared" si="5"/>
        <v>0</v>
      </c>
      <c r="S15">
        <f t="shared" si="6"/>
        <v>0</v>
      </c>
      <c r="T15">
        <f t="shared" si="7"/>
        <v>0</v>
      </c>
      <c r="W15" s="4">
        <f t="shared" si="36"/>
        <v>40971</v>
      </c>
      <c r="X15">
        <f t="shared" si="37"/>
        <v>6</v>
      </c>
      <c r="Y15" s="4">
        <f t="shared" si="17"/>
        <v>0</v>
      </c>
      <c r="Z15">
        <f t="shared" si="18"/>
        <v>0</v>
      </c>
      <c r="AA15">
        <f t="shared" si="19"/>
        <v>0</v>
      </c>
      <c r="AB15" s="9">
        <f t="shared" si="8"/>
        <v>1</v>
      </c>
      <c r="AC15" s="9">
        <f t="shared" si="20"/>
        <v>0</v>
      </c>
      <c r="AD15" s="9">
        <f t="shared" si="9"/>
        <v>1</v>
      </c>
      <c r="AE15" s="11">
        <f t="shared" si="21"/>
        <v>0</v>
      </c>
      <c r="AF15">
        <f t="shared" si="22"/>
        <v>0</v>
      </c>
      <c r="AG15">
        <f t="shared" si="23"/>
        <v>0</v>
      </c>
      <c r="AH15">
        <f t="shared" si="24"/>
        <v>0</v>
      </c>
      <c r="AI15">
        <f t="shared" si="25"/>
        <v>0</v>
      </c>
      <c r="AJ15">
        <f t="shared" si="38"/>
        <v>9.6581839780056576E-6</v>
      </c>
      <c r="AN15" s="4">
        <f t="shared" si="39"/>
        <v>41337</v>
      </c>
      <c r="AO15">
        <f t="shared" si="40"/>
        <v>1</v>
      </c>
      <c r="AP15" s="4">
        <f t="shared" si="26"/>
        <v>41337</v>
      </c>
      <c r="AQ15">
        <f t="shared" si="27"/>
        <v>2.031021897810219</v>
      </c>
      <c r="AR15">
        <f t="shared" si="28"/>
        <v>2.2830766923307668</v>
      </c>
      <c r="AS15" s="9">
        <f t="shared" si="10"/>
        <v>0.97160223204637597</v>
      </c>
      <c r="AT15" s="9">
        <f t="shared" si="11"/>
        <v>1.019445484492737</v>
      </c>
      <c r="AU15" s="9">
        <f t="shared" si="12"/>
        <v>0.96586133731901569</v>
      </c>
      <c r="AV15" s="11">
        <f t="shared" si="29"/>
        <v>2.3581413750059042E-2</v>
      </c>
      <c r="AW15">
        <f t="shared" si="30"/>
        <v>-1.2763719065779293</v>
      </c>
      <c r="AX15">
        <f t="shared" si="31"/>
        <v>-3.4191916229975914</v>
      </c>
      <c r="AY15">
        <f t="shared" si="32"/>
        <v>9.7741244991203555E-2</v>
      </c>
      <c r="AZ15">
        <f t="shared" si="33"/>
        <v>1.8897596196634293E-5</v>
      </c>
      <c r="BA15">
        <f t="shared" si="41"/>
        <v>1.2362625032104826E-4</v>
      </c>
    </row>
    <row r="16" spans="1:53" ht="14.45" x14ac:dyDescent="0.3">
      <c r="A16" s="9"/>
      <c r="B16" s="9"/>
      <c r="C16" s="9"/>
      <c r="D16" s="12"/>
      <c r="E16" s="12"/>
      <c r="G16" s="4">
        <f t="shared" si="34"/>
        <v>40607</v>
      </c>
      <c r="H16">
        <f t="shared" si="35"/>
        <v>6</v>
      </c>
      <c r="I16" s="4">
        <f t="shared" si="13"/>
        <v>0</v>
      </c>
      <c r="J16">
        <f t="shared" si="14"/>
        <v>0</v>
      </c>
      <c r="K16">
        <f t="shared" si="15"/>
        <v>0</v>
      </c>
      <c r="L16" s="9">
        <f t="shared" si="0"/>
        <v>1</v>
      </c>
      <c r="M16" s="9">
        <f t="shared" si="16"/>
        <v>0</v>
      </c>
      <c r="N16" s="9">
        <f t="shared" si="1"/>
        <v>1</v>
      </c>
      <c r="O16" s="11">
        <f t="shared" si="2"/>
        <v>0</v>
      </c>
      <c r="P16">
        <f t="shared" si="3"/>
        <v>0</v>
      </c>
      <c r="Q16">
        <f t="shared" si="4"/>
        <v>0</v>
      </c>
      <c r="R16">
        <f t="shared" si="5"/>
        <v>0</v>
      </c>
      <c r="S16">
        <f t="shared" si="6"/>
        <v>0</v>
      </c>
      <c r="T16">
        <f t="shared" si="7"/>
        <v>0</v>
      </c>
      <c r="W16" s="4">
        <f t="shared" si="36"/>
        <v>40972</v>
      </c>
      <c r="X16">
        <f t="shared" si="37"/>
        <v>7</v>
      </c>
      <c r="Y16" s="4">
        <f t="shared" si="17"/>
        <v>0</v>
      </c>
      <c r="Z16">
        <f t="shared" si="18"/>
        <v>0</v>
      </c>
      <c r="AA16">
        <f t="shared" si="19"/>
        <v>0</v>
      </c>
      <c r="AB16" s="9">
        <f t="shared" si="8"/>
        <v>1</v>
      </c>
      <c r="AC16" s="9">
        <f t="shared" si="20"/>
        <v>0</v>
      </c>
      <c r="AD16" s="9">
        <f t="shared" si="9"/>
        <v>1</v>
      </c>
      <c r="AE16" s="11">
        <f t="shared" si="21"/>
        <v>0</v>
      </c>
      <c r="AF16">
        <f t="shared" si="22"/>
        <v>0</v>
      </c>
      <c r="AG16">
        <f t="shared" si="23"/>
        <v>0</v>
      </c>
      <c r="AH16">
        <f t="shared" si="24"/>
        <v>0</v>
      </c>
      <c r="AI16">
        <f t="shared" si="25"/>
        <v>0</v>
      </c>
      <c r="AJ16">
        <f t="shared" si="38"/>
        <v>9.6581839780056576E-6</v>
      </c>
      <c r="AN16" s="4">
        <f t="shared" si="39"/>
        <v>41338</v>
      </c>
      <c r="AO16">
        <f t="shared" si="40"/>
        <v>2</v>
      </c>
      <c r="AP16" s="4">
        <f t="shared" si="26"/>
        <v>41338</v>
      </c>
      <c r="AQ16">
        <f t="shared" si="27"/>
        <v>2.0337591240875912</v>
      </c>
      <c r="AR16">
        <f t="shared" si="28"/>
        <v>2.285813918608139</v>
      </c>
      <c r="AS16" s="9">
        <f t="shared" si="10"/>
        <v>0.9715420042557098</v>
      </c>
      <c r="AT16" s="9">
        <f t="shared" si="11"/>
        <v>1.0195086819139156</v>
      </c>
      <c r="AU16" s="9">
        <f t="shared" si="12"/>
        <v>0.96579688994231327</v>
      </c>
      <c r="AV16" s="11">
        <f t="shared" si="29"/>
        <v>2.3600320944101284E-2</v>
      </c>
      <c r="AW16">
        <f t="shared" si="30"/>
        <v>-1.2699886923000268</v>
      </c>
      <c r="AX16">
        <f t="shared" si="31"/>
        <v>-3.4113659180032543</v>
      </c>
      <c r="AY16">
        <f t="shared" si="32"/>
        <v>9.8826357917155924E-2</v>
      </c>
      <c r="AZ16">
        <f t="shared" si="33"/>
        <v>1.9108579808330993E-5</v>
      </c>
      <c r="BA16">
        <f t="shared" si="41"/>
        <v>1.4273483012937924E-4</v>
      </c>
    </row>
    <row r="17" spans="1:53" ht="14.45" x14ac:dyDescent="0.3">
      <c r="A17" s="13" t="s">
        <v>51</v>
      </c>
      <c r="C17" s="9"/>
      <c r="D17" s="9"/>
      <c r="E17" s="9"/>
      <c r="G17" s="4">
        <f t="shared" si="34"/>
        <v>40608</v>
      </c>
      <c r="H17">
        <f t="shared" si="35"/>
        <v>7</v>
      </c>
      <c r="I17" s="4">
        <f t="shared" si="13"/>
        <v>0</v>
      </c>
      <c r="J17">
        <f t="shared" si="14"/>
        <v>0</v>
      </c>
      <c r="K17">
        <f t="shared" si="15"/>
        <v>0</v>
      </c>
      <c r="L17" s="9">
        <f t="shared" si="0"/>
        <v>1</v>
      </c>
      <c r="M17" s="9">
        <f t="shared" si="16"/>
        <v>0</v>
      </c>
      <c r="N17" s="9">
        <f t="shared" si="1"/>
        <v>1</v>
      </c>
      <c r="O17" s="11">
        <f t="shared" si="2"/>
        <v>0</v>
      </c>
      <c r="P17">
        <f t="shared" si="3"/>
        <v>0</v>
      </c>
      <c r="Q17">
        <f t="shared" si="4"/>
        <v>0</v>
      </c>
      <c r="R17">
        <f t="shared" si="5"/>
        <v>0</v>
      </c>
      <c r="S17">
        <f t="shared" si="6"/>
        <v>0</v>
      </c>
      <c r="T17">
        <f t="shared" si="7"/>
        <v>0</v>
      </c>
      <c r="W17" s="4">
        <f t="shared" si="36"/>
        <v>40973</v>
      </c>
      <c r="X17">
        <f t="shared" si="37"/>
        <v>1</v>
      </c>
      <c r="Y17" s="4">
        <f t="shared" si="17"/>
        <v>40973</v>
      </c>
      <c r="Z17">
        <f t="shared" si="18"/>
        <v>1.0341997264021887</v>
      </c>
      <c r="AA17">
        <f t="shared" si="19"/>
        <v>1.285565846620768</v>
      </c>
      <c r="AB17" s="9">
        <f t="shared" si="8"/>
        <v>0.99000282629918113</v>
      </c>
      <c r="AC17" s="9">
        <f t="shared" si="20"/>
        <v>1.0004976570475088</v>
      </c>
      <c r="AD17" s="9">
        <f t="shared" si="9"/>
        <v>0.98607895872319395</v>
      </c>
      <c r="AE17" s="11">
        <f t="shared" si="21"/>
        <v>1.5830546526535393E-2</v>
      </c>
      <c r="AF17">
        <f t="shared" si="22"/>
        <v>-2.3497756902448219</v>
      </c>
      <c r="AG17">
        <f t="shared" si="23"/>
        <v>-6.3368219822232366</v>
      </c>
      <c r="AH17">
        <f t="shared" si="24"/>
        <v>9.2984665110277392E-3</v>
      </c>
      <c r="AI17">
        <f t="shared" si="25"/>
        <v>1.7643798886654785E-6</v>
      </c>
      <c r="AJ17">
        <f t="shared" si="38"/>
        <v>1.1422563866671135E-5</v>
      </c>
      <c r="AN17" s="4">
        <f t="shared" si="39"/>
        <v>41339</v>
      </c>
      <c r="AO17">
        <f t="shared" si="40"/>
        <v>3</v>
      </c>
      <c r="AP17" s="4">
        <f t="shared" si="26"/>
        <v>41339</v>
      </c>
      <c r="AQ17">
        <f t="shared" si="27"/>
        <v>2.0364963503649638</v>
      </c>
      <c r="AR17">
        <f t="shared" si="28"/>
        <v>2.2885511448855116</v>
      </c>
      <c r="AS17" s="9">
        <f t="shared" si="10"/>
        <v>0.97148172873222327</v>
      </c>
      <c r="AT17" s="9">
        <f t="shared" si="11"/>
        <v>1.0195719372667276</v>
      </c>
      <c r="AU17" s="9">
        <f t="shared" si="12"/>
        <v>0.96573239866650651</v>
      </c>
      <c r="AV17" s="11">
        <f t="shared" si="29"/>
        <v>2.3619215985760257E-2</v>
      </c>
      <c r="AW17">
        <f t="shared" si="30"/>
        <v>-1.2636227410853402</v>
      </c>
      <c r="AX17">
        <f t="shared" si="31"/>
        <v>-3.403560385297657</v>
      </c>
      <c r="AY17">
        <f t="shared" si="32"/>
        <v>9.9917056160254078E-2</v>
      </c>
      <c r="AZ17">
        <f t="shared" si="33"/>
        <v>1.9320670546004923E-5</v>
      </c>
      <c r="BA17">
        <f t="shared" si="41"/>
        <v>1.6205550067538416E-4</v>
      </c>
    </row>
    <row r="18" spans="1:53" ht="14.45" x14ac:dyDescent="0.3">
      <c r="A18" s="14" t="s">
        <v>52</v>
      </c>
      <c r="B18" s="15">
        <v>3.8258857966112711E-2</v>
      </c>
      <c r="C18" s="9"/>
      <c r="D18" s="9"/>
      <c r="E18" s="9"/>
      <c r="G18" s="4">
        <f t="shared" si="34"/>
        <v>40609</v>
      </c>
      <c r="H18">
        <f t="shared" si="35"/>
        <v>1</v>
      </c>
      <c r="I18" s="4">
        <f t="shared" si="13"/>
        <v>40609</v>
      </c>
      <c r="J18">
        <f t="shared" si="14"/>
        <v>3.8356164383561646E-2</v>
      </c>
      <c r="K18">
        <f t="shared" si="15"/>
        <v>0.29041095890410962</v>
      </c>
      <c r="L18" s="9">
        <f t="shared" si="0"/>
        <v>0.99982564763536974</v>
      </c>
      <c r="M18" s="9">
        <f t="shared" si="16"/>
        <v>0.99066823353182276</v>
      </c>
      <c r="N18" s="9">
        <f t="shared" si="1"/>
        <v>0.99828033537167549</v>
      </c>
      <c r="O18" s="11">
        <f t="shared" si="2"/>
        <v>6.1414196195705185E-3</v>
      </c>
      <c r="P18">
        <f t="shared" si="3"/>
        <v>-36.296875486280328</v>
      </c>
      <c r="Q18">
        <f t="shared" si="4"/>
        <v>-66.309373437064565</v>
      </c>
      <c r="R18">
        <f t="shared" si="5"/>
        <v>9.0603221688633901E-289</v>
      </c>
      <c r="S18">
        <f t="shared" si="6"/>
        <v>1.6958045085256752E-292</v>
      </c>
      <c r="T18">
        <f t="shared" si="7"/>
        <v>1.6958045085256752E-292</v>
      </c>
      <c r="W18" s="4">
        <f t="shared" si="36"/>
        <v>40974</v>
      </c>
      <c r="X18">
        <f t="shared" si="37"/>
        <v>2</v>
      </c>
      <c r="Y18" s="4">
        <f t="shared" si="17"/>
        <v>40974</v>
      </c>
      <c r="Z18">
        <f t="shared" si="18"/>
        <v>1.0369357045143639</v>
      </c>
      <c r="AA18">
        <f t="shared" si="19"/>
        <v>1.2883018247329432</v>
      </c>
      <c r="AB18" s="9">
        <f t="shared" si="8"/>
        <v>0.98996297569489378</v>
      </c>
      <c r="AC18" s="9">
        <f t="shared" si="20"/>
        <v>1.000537931721613</v>
      </c>
      <c r="AD18" s="9">
        <f t="shared" si="9"/>
        <v>0.98603339673182244</v>
      </c>
      <c r="AE18" s="11">
        <f t="shared" si="21"/>
        <v>1.5854321237462905E-2</v>
      </c>
      <c r="AF18">
        <f t="shared" si="22"/>
        <v>-2.3320707292952054</v>
      </c>
      <c r="AG18">
        <f t="shared" si="23"/>
        <v>-6.313853591530739</v>
      </c>
      <c r="AH18">
        <f t="shared" si="24"/>
        <v>9.7496356789120685E-3</v>
      </c>
      <c r="AI18">
        <f t="shared" si="25"/>
        <v>1.8500635084378826E-6</v>
      </c>
      <c r="AJ18">
        <f t="shared" si="38"/>
        <v>1.3272627375109018E-5</v>
      </c>
      <c r="AN18" s="4">
        <f t="shared" si="39"/>
        <v>41340</v>
      </c>
      <c r="AO18">
        <f t="shared" si="40"/>
        <v>4</v>
      </c>
      <c r="AP18" s="4">
        <f t="shared" si="26"/>
        <v>41340</v>
      </c>
      <c r="AQ18">
        <f t="shared" si="27"/>
        <v>2.039233576642336</v>
      </c>
      <c r="AR18">
        <f t="shared" si="28"/>
        <v>2.2912883711628838</v>
      </c>
      <c r="AS18" s="9">
        <f t="shared" si="10"/>
        <v>0.97142140551842082</v>
      </c>
      <c r="AT18" s="9">
        <f t="shared" si="11"/>
        <v>1.0196352505266675</v>
      </c>
      <c r="AU18" s="9">
        <f t="shared" si="12"/>
        <v>0.96566786353233236</v>
      </c>
      <c r="AV18" s="11">
        <f t="shared" si="29"/>
        <v>2.3638098881441267E-2</v>
      </c>
      <c r="AW18">
        <f t="shared" si="30"/>
        <v>-1.2572739906274486</v>
      </c>
      <c r="AX18">
        <f t="shared" si="31"/>
        <v>-3.3957749528085941</v>
      </c>
      <c r="AY18">
        <f t="shared" si="32"/>
        <v>0.10101329990701761</v>
      </c>
      <c r="AZ18">
        <f t="shared" si="33"/>
        <v>1.9533860947058455E-5</v>
      </c>
      <c r="BA18">
        <f t="shared" si="41"/>
        <v>1.8158936162244262E-4</v>
      </c>
    </row>
    <row r="19" spans="1:53" ht="14.45" x14ac:dyDescent="0.3">
      <c r="A19" s="16" t="s">
        <v>53</v>
      </c>
      <c r="B19" s="17">
        <v>3.3927438342504994E-2</v>
      </c>
      <c r="C19" s="9"/>
      <c r="D19" s="9"/>
      <c r="E19" s="9"/>
      <c r="G19" s="4">
        <f t="shared" si="34"/>
        <v>40610</v>
      </c>
      <c r="H19">
        <f t="shared" si="35"/>
        <v>2</v>
      </c>
      <c r="I19" s="4">
        <f t="shared" si="13"/>
        <v>40610</v>
      </c>
      <c r="J19">
        <f t="shared" si="14"/>
        <v>4.1095890410958902E-2</v>
      </c>
      <c r="K19">
        <f t="shared" si="15"/>
        <v>0.29315068493150687</v>
      </c>
      <c r="L19" s="9">
        <f t="shared" si="0"/>
        <v>0.99981256715175404</v>
      </c>
      <c r="M19" s="9">
        <f t="shared" si="16"/>
        <v>0.9906811943807089</v>
      </c>
      <c r="N19" s="9">
        <f t="shared" si="1"/>
        <v>0.9982598162421541</v>
      </c>
      <c r="O19" s="11">
        <f t="shared" si="2"/>
        <v>6.1711093207731426E-3</v>
      </c>
      <c r="P19">
        <f t="shared" si="3"/>
        <v>-34.828891218371723</v>
      </c>
      <c r="Q19">
        <f t="shared" si="4"/>
        <v>-63.823718878308561</v>
      </c>
      <c r="R19">
        <f t="shared" si="5"/>
        <v>4.4433432499802708E-266</v>
      </c>
      <c r="S19">
        <f t="shared" si="6"/>
        <v>8.3166359388446121E-270</v>
      </c>
      <c r="T19">
        <f t="shared" si="7"/>
        <v>8.3166359388446121E-270</v>
      </c>
      <c r="W19" s="4">
        <f t="shared" si="36"/>
        <v>40975</v>
      </c>
      <c r="X19">
        <f t="shared" si="37"/>
        <v>3</v>
      </c>
      <c r="Y19" s="4">
        <f t="shared" si="17"/>
        <v>40975</v>
      </c>
      <c r="Z19">
        <f t="shared" si="18"/>
        <v>1.0396716826265391</v>
      </c>
      <c r="AA19">
        <f t="shared" si="19"/>
        <v>1.2910378028451184</v>
      </c>
      <c r="AB19" s="9">
        <f t="shared" si="8"/>
        <v>0.98992306072657832</v>
      </c>
      <c r="AC19" s="9">
        <f t="shared" si="20"/>
        <v>1.0005782746951506</v>
      </c>
      <c r="AD19" s="9">
        <f t="shared" si="9"/>
        <v>0.98598777479925359</v>
      </c>
      <c r="AE19" s="11">
        <f t="shared" si="21"/>
        <v>1.5878081265677396E-2</v>
      </c>
      <c r="AF19">
        <f t="shared" si="22"/>
        <v>-2.3144475983547088</v>
      </c>
      <c r="AG19">
        <f t="shared" si="23"/>
        <v>-6.290987821236639</v>
      </c>
      <c r="AH19">
        <f t="shared" si="24"/>
        <v>1.0217581053898372E-2</v>
      </c>
      <c r="AI19">
        <f t="shared" si="25"/>
        <v>1.9389376870196971E-6</v>
      </c>
      <c r="AJ19">
        <f t="shared" si="38"/>
        <v>1.5211565062128714E-5</v>
      </c>
      <c r="AN19" s="4">
        <f t="shared" si="39"/>
        <v>41341</v>
      </c>
      <c r="AO19">
        <f t="shared" si="40"/>
        <v>5</v>
      </c>
      <c r="AP19" s="4">
        <f t="shared" si="26"/>
        <v>41341</v>
      </c>
      <c r="AQ19">
        <f t="shared" si="27"/>
        <v>2.0419708029197081</v>
      </c>
      <c r="AR19">
        <f t="shared" si="28"/>
        <v>2.2940255974402559</v>
      </c>
      <c r="AS19" s="9">
        <f t="shared" si="10"/>
        <v>0.97136103465678758</v>
      </c>
      <c r="AT19" s="9">
        <f t="shared" si="11"/>
        <v>1.0196986216692496</v>
      </c>
      <c r="AU19" s="9">
        <f t="shared" si="12"/>
        <v>0.96560328458050892</v>
      </c>
      <c r="AV19" s="11">
        <f t="shared" si="29"/>
        <v>2.3656969637546082E-2</v>
      </c>
      <c r="AW19">
        <f t="shared" si="30"/>
        <v>-1.2509423789181957</v>
      </c>
      <c r="AX19">
        <f t="shared" si="31"/>
        <v>-3.3880095488079642</v>
      </c>
      <c r="AY19">
        <f t="shared" si="32"/>
        <v>0.10211504885538988</v>
      </c>
      <c r="AZ19">
        <f t="shared" si="33"/>
        <v>1.9748143452841739E-5</v>
      </c>
      <c r="BA19">
        <f t="shared" si="41"/>
        <v>2.0133750507528436E-4</v>
      </c>
    </row>
    <row r="20" spans="1:53" ht="14.45" x14ac:dyDescent="0.3">
      <c r="A20" s="16" t="s">
        <v>54</v>
      </c>
      <c r="B20" s="17">
        <v>-4.6767198467117167E-2</v>
      </c>
      <c r="C20" s="9"/>
      <c r="D20" s="9"/>
      <c r="E20" s="9"/>
      <c r="G20" s="4">
        <f t="shared" si="34"/>
        <v>40611</v>
      </c>
      <c r="H20">
        <f t="shared" si="35"/>
        <v>3</v>
      </c>
      <c r="I20" s="4">
        <f t="shared" si="13"/>
        <v>40611</v>
      </c>
      <c r="J20">
        <f t="shared" si="14"/>
        <v>4.3835616438356165E-2</v>
      </c>
      <c r="K20">
        <f t="shared" si="15"/>
        <v>0.29589041095890412</v>
      </c>
      <c r="L20" s="9">
        <f t="shared" si="0"/>
        <v>0.99979940338819617</v>
      </c>
      <c r="M20" s="9">
        <f t="shared" si="16"/>
        <v>0.99069423809023693</v>
      </c>
      <c r="N20" s="9">
        <f t="shared" si="1"/>
        <v>0.99823921872292165</v>
      </c>
      <c r="O20" s="11">
        <f t="shared" si="2"/>
        <v>6.200781293792498E-3</v>
      </c>
      <c r="P20">
        <f t="shared" si="3"/>
        <v>-33.494481857100823</v>
      </c>
      <c r="Q20">
        <f t="shared" si="4"/>
        <v>-61.568603020373224</v>
      </c>
      <c r="R20">
        <f t="shared" si="5"/>
        <v>2.8990010181288116E-246</v>
      </c>
      <c r="S20">
        <f t="shared" si="6"/>
        <v>5.4261514672312305E-250</v>
      </c>
      <c r="T20">
        <f t="shared" si="7"/>
        <v>5.4261514672312305E-250</v>
      </c>
      <c r="W20" s="4">
        <f t="shared" si="36"/>
        <v>40976</v>
      </c>
      <c r="X20">
        <f t="shared" si="37"/>
        <v>4</v>
      </c>
      <c r="Y20" s="4">
        <f t="shared" si="17"/>
        <v>40976</v>
      </c>
      <c r="Z20">
        <f t="shared" si="18"/>
        <v>1.042407660738714</v>
      </c>
      <c r="AA20">
        <f t="shared" si="19"/>
        <v>1.2937737809572933</v>
      </c>
      <c r="AB20" s="9">
        <f t="shared" si="8"/>
        <v>0.98988308144310677</v>
      </c>
      <c r="AC20" s="9">
        <f t="shared" si="20"/>
        <v>1.0006186859348509</v>
      </c>
      <c r="AD20" s="9">
        <f t="shared" si="9"/>
        <v>0.98594209297286151</v>
      </c>
      <c r="AE20" s="11">
        <f t="shared" si="21"/>
        <v>1.590182661875273E-2</v>
      </c>
      <c r="AF20">
        <f t="shared" si="22"/>
        <v>-2.296905755946836</v>
      </c>
      <c r="AG20">
        <f t="shared" si="23"/>
        <v>-6.2682239933548551</v>
      </c>
      <c r="AH20">
        <f t="shared" si="24"/>
        <v>1.0702688239542214E-2</v>
      </c>
      <c r="AI20">
        <f t="shared" si="25"/>
        <v>2.031076004559177E-6</v>
      </c>
      <c r="AJ20">
        <f t="shared" si="38"/>
        <v>1.7242641066687892E-5</v>
      </c>
      <c r="AN20" s="4">
        <f t="shared" si="39"/>
        <v>41342</v>
      </c>
      <c r="AO20">
        <f t="shared" si="40"/>
        <v>6</v>
      </c>
      <c r="AP20" s="4">
        <f t="shared" si="26"/>
        <v>0</v>
      </c>
      <c r="AQ20">
        <f t="shared" si="27"/>
        <v>0</v>
      </c>
      <c r="AR20">
        <f t="shared" si="28"/>
        <v>0</v>
      </c>
      <c r="AS20" s="9">
        <f t="shared" si="10"/>
        <v>1</v>
      </c>
      <c r="AT20" s="9">
        <f t="shared" si="11"/>
        <v>0</v>
      </c>
      <c r="AU20" s="9">
        <f t="shared" si="12"/>
        <v>1</v>
      </c>
      <c r="AV20" s="11">
        <f t="shared" si="29"/>
        <v>0</v>
      </c>
      <c r="AW20">
        <f t="shared" si="30"/>
        <v>0</v>
      </c>
      <c r="AX20">
        <f t="shared" si="31"/>
        <v>0</v>
      </c>
      <c r="AY20">
        <f t="shared" si="32"/>
        <v>0</v>
      </c>
      <c r="AZ20">
        <f t="shared" si="33"/>
        <v>0</v>
      </c>
      <c r="BA20">
        <f t="shared" si="41"/>
        <v>2.0133750507528436E-4</v>
      </c>
    </row>
    <row r="21" spans="1:53" ht="14.45" x14ac:dyDescent="0.3">
      <c r="A21" s="18" t="s">
        <v>55</v>
      </c>
      <c r="B21" s="19">
        <v>7.1914656421854284</v>
      </c>
      <c r="C21" s="9"/>
      <c r="D21" s="9"/>
      <c r="E21" s="9"/>
      <c r="G21" s="4">
        <f t="shared" si="34"/>
        <v>40612</v>
      </c>
      <c r="H21">
        <f t="shared" si="35"/>
        <v>4</v>
      </c>
      <c r="I21" s="4">
        <f t="shared" si="13"/>
        <v>40612</v>
      </c>
      <c r="J21">
        <f t="shared" si="14"/>
        <v>4.6575342465753428E-2</v>
      </c>
      <c r="K21">
        <f t="shared" si="15"/>
        <v>0.29863013698630136</v>
      </c>
      <c r="L21" s="9">
        <f t="shared" si="0"/>
        <v>0.9997861563982553</v>
      </c>
      <c r="M21" s="9">
        <f t="shared" si="16"/>
        <v>0.99070736461386644</v>
      </c>
      <c r="N21" s="9">
        <f t="shared" si="1"/>
        <v>0.99821854286668132</v>
      </c>
      <c r="O21" s="11">
        <f t="shared" si="2"/>
        <v>6.2304355475947702E-3</v>
      </c>
      <c r="P21">
        <f t="shared" si="3"/>
        <v>-32.273986978764142</v>
      </c>
      <c r="Q21">
        <f t="shared" si="4"/>
        <v>-59.509885073484192</v>
      </c>
      <c r="R21">
        <f t="shared" si="5"/>
        <v>8.1051270906097915E-229</v>
      </c>
      <c r="S21">
        <f t="shared" si="6"/>
        <v>1.5170822535878811E-232</v>
      </c>
      <c r="T21">
        <f t="shared" si="7"/>
        <v>1.5170822535878811E-232</v>
      </c>
      <c r="W21" s="4">
        <f t="shared" si="36"/>
        <v>40977</v>
      </c>
      <c r="X21">
        <f t="shared" si="37"/>
        <v>5</v>
      </c>
      <c r="Y21" s="4">
        <f t="shared" si="17"/>
        <v>40977</v>
      </c>
      <c r="Z21">
        <f t="shared" si="18"/>
        <v>1.0451436388508892</v>
      </c>
      <c r="AA21">
        <f t="shared" si="19"/>
        <v>1.2965097590694685</v>
      </c>
      <c r="AB21" s="9">
        <f t="shared" si="8"/>
        <v>0.98984303789333472</v>
      </c>
      <c r="AC21" s="9">
        <f t="shared" si="20"/>
        <v>1.0006591654074735</v>
      </c>
      <c r="AD21" s="9">
        <f t="shared" si="9"/>
        <v>0.98589635130000319</v>
      </c>
      <c r="AE21" s="11">
        <f t="shared" si="21"/>
        <v>1.5925557304259222E-2</v>
      </c>
      <c r="AF21">
        <f t="shared" si="22"/>
        <v>-2.2794446654547595</v>
      </c>
      <c r="AG21">
        <f t="shared" si="23"/>
        <v>-6.245561436010532</v>
      </c>
      <c r="AH21">
        <f t="shared" si="24"/>
        <v>1.120534258366241E-2</v>
      </c>
      <c r="AI21">
        <f t="shared" si="25"/>
        <v>2.1265520058033959E-6</v>
      </c>
      <c r="AJ21">
        <f t="shared" si="38"/>
        <v>1.9369193072491287E-5</v>
      </c>
      <c r="AN21" s="4">
        <f t="shared" si="39"/>
        <v>41343</v>
      </c>
      <c r="AO21">
        <f t="shared" si="40"/>
        <v>7</v>
      </c>
      <c r="AP21" s="4">
        <f t="shared" si="26"/>
        <v>0</v>
      </c>
      <c r="AQ21">
        <f t="shared" si="27"/>
        <v>0</v>
      </c>
      <c r="AR21">
        <f t="shared" si="28"/>
        <v>0</v>
      </c>
      <c r="AS21" s="9">
        <f t="shared" si="10"/>
        <v>1</v>
      </c>
      <c r="AT21" s="9">
        <f t="shared" si="11"/>
        <v>0</v>
      </c>
      <c r="AU21" s="9">
        <f t="shared" si="12"/>
        <v>1</v>
      </c>
      <c r="AV21" s="11">
        <f t="shared" si="29"/>
        <v>0</v>
      </c>
      <c r="AW21">
        <f t="shared" si="30"/>
        <v>0</v>
      </c>
      <c r="AX21">
        <f t="shared" si="31"/>
        <v>0</v>
      </c>
      <c r="AY21">
        <f t="shared" si="32"/>
        <v>0</v>
      </c>
      <c r="AZ21">
        <f t="shared" si="33"/>
        <v>0</v>
      </c>
      <c r="BA21">
        <f t="shared" si="41"/>
        <v>2.0133750507528436E-4</v>
      </c>
    </row>
    <row r="22" spans="1:53" ht="14.45" x14ac:dyDescent="0.3">
      <c r="A22" s="9"/>
      <c r="B22" s="9"/>
      <c r="C22" s="9"/>
      <c r="D22" s="9"/>
      <c r="E22" s="9"/>
      <c r="G22" s="4">
        <f t="shared" si="34"/>
        <v>40613</v>
      </c>
      <c r="H22">
        <f t="shared" si="35"/>
        <v>5</v>
      </c>
      <c r="I22" s="4">
        <f t="shared" si="13"/>
        <v>40613</v>
      </c>
      <c r="J22">
        <f t="shared" si="14"/>
        <v>4.9315068493150684E-2</v>
      </c>
      <c r="K22">
        <f t="shared" si="15"/>
        <v>0.30136986301369867</v>
      </c>
      <c r="L22" s="9">
        <f t="shared" si="0"/>
        <v>0.99977282623548247</v>
      </c>
      <c r="M22" s="9">
        <f t="shared" si="16"/>
        <v>0.99072057390510149</v>
      </c>
      <c r="N22" s="9">
        <f t="shared" si="1"/>
        <v>0.99819778872612575</v>
      </c>
      <c r="O22" s="11">
        <f t="shared" si="2"/>
        <v>6.2600720911417367E-3</v>
      </c>
      <c r="P22">
        <f t="shared" si="3"/>
        <v>-31.151602356214465</v>
      </c>
      <c r="Q22">
        <f t="shared" si="4"/>
        <v>-57.620137623418039</v>
      </c>
      <c r="R22">
        <f t="shared" si="5"/>
        <v>2.4118663655554583E-213</v>
      </c>
      <c r="S22">
        <f t="shared" si="6"/>
        <v>4.5144862090970611E-217</v>
      </c>
      <c r="T22">
        <f t="shared" si="7"/>
        <v>4.5144862090970611E-217</v>
      </c>
      <c r="W22" s="4">
        <f t="shared" si="36"/>
        <v>40978</v>
      </c>
      <c r="X22">
        <f t="shared" si="37"/>
        <v>6</v>
      </c>
      <c r="Y22" s="4">
        <f t="shared" si="17"/>
        <v>0</v>
      </c>
      <c r="Z22">
        <f t="shared" si="18"/>
        <v>0</v>
      </c>
      <c r="AA22">
        <f t="shared" si="19"/>
        <v>0</v>
      </c>
      <c r="AB22" s="9">
        <f t="shared" si="8"/>
        <v>1</v>
      </c>
      <c r="AC22" s="9">
        <f t="shared" si="20"/>
        <v>0</v>
      </c>
      <c r="AD22" s="9">
        <f t="shared" si="9"/>
        <v>1</v>
      </c>
      <c r="AE22" s="11">
        <f t="shared" si="21"/>
        <v>0</v>
      </c>
      <c r="AF22">
        <f t="shared" si="22"/>
        <v>0</v>
      </c>
      <c r="AG22">
        <f t="shared" si="23"/>
        <v>0</v>
      </c>
      <c r="AH22">
        <f t="shared" si="24"/>
        <v>0</v>
      </c>
      <c r="AI22">
        <f t="shared" si="25"/>
        <v>0</v>
      </c>
      <c r="AJ22">
        <f t="shared" si="38"/>
        <v>1.9369193072491287E-5</v>
      </c>
      <c r="AN22" s="4">
        <f t="shared" si="39"/>
        <v>41344</v>
      </c>
      <c r="AO22">
        <f t="shared" si="40"/>
        <v>1</v>
      </c>
      <c r="AP22" s="4">
        <f t="shared" si="26"/>
        <v>41344</v>
      </c>
      <c r="AQ22">
        <f t="shared" si="27"/>
        <v>2.050182481751825</v>
      </c>
      <c r="AR22">
        <f t="shared" si="28"/>
        <v>2.3022372762723728</v>
      </c>
      <c r="AS22" s="9">
        <f t="shared" si="10"/>
        <v>0.9711796366094726</v>
      </c>
      <c r="AT22" s="9">
        <f t="shared" si="11"/>
        <v>1.0198890821482876</v>
      </c>
      <c r="AU22" s="9">
        <f t="shared" si="12"/>
        <v>0.96540928522602887</v>
      </c>
      <c r="AV22" s="11">
        <f t="shared" si="29"/>
        <v>2.37135091323947E-2</v>
      </c>
      <c r="AW22">
        <f t="shared" si="30"/>
        <v>-1.2320497606291407</v>
      </c>
      <c r="AX22">
        <f t="shared" si="31"/>
        <v>-3.3648327955657722</v>
      </c>
      <c r="AY22">
        <f t="shared" si="32"/>
        <v>0.10545291672920831</v>
      </c>
      <c r="AZ22">
        <f t="shared" si="33"/>
        <v>2.0397466603119533E-5</v>
      </c>
      <c r="BA22">
        <f t="shared" si="41"/>
        <v>2.2173497167840388E-4</v>
      </c>
    </row>
    <row r="23" spans="1:53" ht="14.45" x14ac:dyDescent="0.3">
      <c r="G23" s="4">
        <f t="shared" si="34"/>
        <v>40614</v>
      </c>
      <c r="H23">
        <f t="shared" si="35"/>
        <v>6</v>
      </c>
      <c r="I23" s="4">
        <f t="shared" si="13"/>
        <v>0</v>
      </c>
      <c r="J23">
        <f t="shared" si="14"/>
        <v>0</v>
      </c>
      <c r="K23">
        <f t="shared" si="15"/>
        <v>0</v>
      </c>
      <c r="L23" s="9">
        <f t="shared" si="0"/>
        <v>1</v>
      </c>
      <c r="M23" s="9">
        <f t="shared" si="16"/>
        <v>0</v>
      </c>
      <c r="N23" s="9">
        <f t="shared" si="1"/>
        <v>1</v>
      </c>
      <c r="O23" s="11">
        <f t="shared" si="2"/>
        <v>0</v>
      </c>
      <c r="P23">
        <f t="shared" si="3"/>
        <v>0</v>
      </c>
      <c r="Q23">
        <f t="shared" si="4"/>
        <v>0</v>
      </c>
      <c r="R23">
        <f t="shared" si="5"/>
        <v>0</v>
      </c>
      <c r="S23">
        <f t="shared" si="6"/>
        <v>0</v>
      </c>
      <c r="T23">
        <f t="shared" si="7"/>
        <v>0</v>
      </c>
      <c r="W23" s="4">
        <f t="shared" si="36"/>
        <v>40979</v>
      </c>
      <c r="X23">
        <f t="shared" si="37"/>
        <v>7</v>
      </c>
      <c r="Y23" s="4">
        <f t="shared" si="17"/>
        <v>0</v>
      </c>
      <c r="Z23">
        <f t="shared" si="18"/>
        <v>0</v>
      </c>
      <c r="AA23">
        <f t="shared" si="19"/>
        <v>0</v>
      </c>
      <c r="AB23" s="9">
        <f t="shared" si="8"/>
        <v>1</v>
      </c>
      <c r="AC23" s="9">
        <f t="shared" si="20"/>
        <v>0</v>
      </c>
      <c r="AD23" s="9">
        <f t="shared" si="9"/>
        <v>1</v>
      </c>
      <c r="AE23" s="11">
        <f t="shared" si="21"/>
        <v>0</v>
      </c>
      <c r="AF23">
        <f t="shared" si="22"/>
        <v>0</v>
      </c>
      <c r="AG23">
        <f t="shared" si="23"/>
        <v>0</v>
      </c>
      <c r="AH23">
        <f t="shared" si="24"/>
        <v>0</v>
      </c>
      <c r="AI23">
        <f t="shared" si="25"/>
        <v>0</v>
      </c>
      <c r="AJ23">
        <f t="shared" si="38"/>
        <v>1.9369193072491287E-5</v>
      </c>
      <c r="AN23" s="4">
        <f t="shared" si="39"/>
        <v>41345</v>
      </c>
      <c r="AO23">
        <f t="shared" si="40"/>
        <v>2</v>
      </c>
      <c r="AP23" s="4">
        <f t="shared" si="26"/>
        <v>41345</v>
      </c>
      <c r="AQ23">
        <f t="shared" si="27"/>
        <v>2.0529197080291972</v>
      </c>
      <c r="AR23">
        <f t="shared" si="28"/>
        <v>2.304974502549745</v>
      </c>
      <c r="AS23" s="9">
        <f t="shared" si="10"/>
        <v>0.97111907558099009</v>
      </c>
      <c r="AT23" s="9">
        <f t="shared" si="11"/>
        <v>1.0199526845769764</v>
      </c>
      <c r="AU23" s="9">
        <f t="shared" si="12"/>
        <v>0.96534453141039822</v>
      </c>
      <c r="AV23" s="11">
        <f t="shared" si="29"/>
        <v>2.3732331394167572E-2</v>
      </c>
      <c r="AW23">
        <f t="shared" si="30"/>
        <v>-1.2257860897279262</v>
      </c>
      <c r="AX23">
        <f t="shared" si="31"/>
        <v>-3.3571467950399163</v>
      </c>
      <c r="AY23">
        <f t="shared" si="32"/>
        <v>0.10657627397163413</v>
      </c>
      <c r="AZ23">
        <f t="shared" si="33"/>
        <v>2.0616040073196128E-5</v>
      </c>
      <c r="BA23">
        <f t="shared" si="41"/>
        <v>2.4235101175160002E-4</v>
      </c>
    </row>
    <row r="24" spans="1:53" ht="14.45" x14ac:dyDescent="0.3">
      <c r="A24" t="s">
        <v>21</v>
      </c>
      <c r="B24" s="1">
        <v>0.1</v>
      </c>
      <c r="G24" s="4">
        <f t="shared" si="34"/>
        <v>40615</v>
      </c>
      <c r="H24">
        <f t="shared" si="35"/>
        <v>7</v>
      </c>
      <c r="I24" s="4">
        <f t="shared" si="13"/>
        <v>0</v>
      </c>
      <c r="J24">
        <f t="shared" si="14"/>
        <v>0</v>
      </c>
      <c r="K24">
        <f t="shared" si="15"/>
        <v>0</v>
      </c>
      <c r="L24" s="9">
        <f t="shared" si="0"/>
        <v>1</v>
      </c>
      <c r="M24" s="9">
        <f t="shared" si="16"/>
        <v>0</v>
      </c>
      <c r="N24" s="9">
        <f t="shared" si="1"/>
        <v>1</v>
      </c>
      <c r="O24" s="11">
        <f t="shared" si="2"/>
        <v>0</v>
      </c>
      <c r="P24">
        <f t="shared" si="3"/>
        <v>0</v>
      </c>
      <c r="Q24">
        <f t="shared" si="4"/>
        <v>0</v>
      </c>
      <c r="R24">
        <f t="shared" si="5"/>
        <v>0</v>
      </c>
      <c r="S24">
        <f t="shared" si="6"/>
        <v>0</v>
      </c>
      <c r="T24">
        <f t="shared" si="7"/>
        <v>0</v>
      </c>
      <c r="W24" s="4">
        <f t="shared" si="36"/>
        <v>40980</v>
      </c>
      <c r="X24">
        <f t="shared" si="37"/>
        <v>1</v>
      </c>
      <c r="Y24" s="4">
        <f t="shared" si="17"/>
        <v>40980</v>
      </c>
      <c r="Z24">
        <f t="shared" si="18"/>
        <v>1.0533515731874146</v>
      </c>
      <c r="AA24">
        <f t="shared" si="19"/>
        <v>1.3047176934059939</v>
      </c>
      <c r="AB24" s="9">
        <f t="shared" si="8"/>
        <v>0.98972252213453915</v>
      </c>
      <c r="AC24" s="9">
        <f t="shared" si="20"/>
        <v>1.0007810128909023</v>
      </c>
      <c r="AD24" s="9">
        <f t="shared" si="9"/>
        <v>0.98575876767594939</v>
      </c>
      <c r="AE24" s="11">
        <f t="shared" si="21"/>
        <v>1.5996661431020281E-2</v>
      </c>
      <c r="AF24">
        <f t="shared" si="22"/>
        <v>-2.2275406110347489</v>
      </c>
      <c r="AG24">
        <f t="shared" si="23"/>
        <v>-6.1781747586494333</v>
      </c>
      <c r="AH24">
        <f t="shared" si="24"/>
        <v>1.2822431361578389E-2</v>
      </c>
      <c r="AI24">
        <f t="shared" si="25"/>
        <v>2.4337397293691278E-6</v>
      </c>
      <c r="AJ24">
        <f t="shared" si="38"/>
        <v>2.1802932801860414E-5</v>
      </c>
      <c r="AN24" s="4">
        <f t="shared" si="39"/>
        <v>41346</v>
      </c>
      <c r="AO24">
        <f t="shared" si="40"/>
        <v>3</v>
      </c>
      <c r="AP24" s="4">
        <f t="shared" si="26"/>
        <v>41346</v>
      </c>
      <c r="AQ24">
        <f t="shared" si="27"/>
        <v>2.0556569343065694</v>
      </c>
      <c r="AR24">
        <f t="shared" si="28"/>
        <v>2.3077117288271172</v>
      </c>
      <c r="AS24" s="9">
        <f t="shared" si="10"/>
        <v>0.97105846711681831</v>
      </c>
      <c r="AT24" s="9">
        <f t="shared" si="11"/>
        <v>1.0200163447661754</v>
      </c>
      <c r="AU24" s="9">
        <f t="shared" si="12"/>
        <v>0.96527973398041667</v>
      </c>
      <c r="AV24" s="11">
        <f t="shared" si="29"/>
        <v>2.3751141548333486E-2</v>
      </c>
      <c r="AW24">
        <f t="shared" si="30"/>
        <v>-1.21953925194216</v>
      </c>
      <c r="AX24">
        <f t="shared" si="31"/>
        <v>-3.3494804694474656</v>
      </c>
      <c r="AY24">
        <f t="shared" si="32"/>
        <v>0.10770492785616118</v>
      </c>
      <c r="AZ24">
        <f t="shared" si="33"/>
        <v>2.0835666466838067E-5</v>
      </c>
      <c r="BA24">
        <f t="shared" si="41"/>
        <v>2.6318667821843806E-4</v>
      </c>
    </row>
    <row r="25" spans="1:53" ht="14.45" x14ac:dyDescent="0.3">
      <c r="G25" s="4">
        <f t="shared" si="34"/>
        <v>40616</v>
      </c>
      <c r="H25">
        <f t="shared" si="35"/>
        <v>1</v>
      </c>
      <c r="I25" s="4">
        <f t="shared" si="13"/>
        <v>40616</v>
      </c>
      <c r="J25">
        <f t="shared" si="14"/>
        <v>5.7534246575342465E-2</v>
      </c>
      <c r="K25">
        <f t="shared" si="15"/>
        <v>0.30958904109589042</v>
      </c>
      <c r="L25" s="9">
        <f t="shared" si="0"/>
        <v>0.9997323372455621</v>
      </c>
      <c r="M25" s="9">
        <f t="shared" si="16"/>
        <v>0.99076069792013655</v>
      </c>
      <c r="N25" s="9">
        <f t="shared" si="1"/>
        <v>0.99813505712533501</v>
      </c>
      <c r="O25" s="11">
        <f t="shared" si="2"/>
        <v>6.3488755498157697E-3</v>
      </c>
      <c r="P25">
        <f t="shared" si="3"/>
        <v>-28.25524023734658</v>
      </c>
      <c r="Q25">
        <f t="shared" si="4"/>
        <v>-52.76034219926229</v>
      </c>
      <c r="R25">
        <f t="shared" si="5"/>
        <v>6.1345829246482644E-176</v>
      </c>
      <c r="S25">
        <f t="shared" si="6"/>
        <v>1.1483062258157888E-179</v>
      </c>
      <c r="T25">
        <f t="shared" si="7"/>
        <v>1.1483062258157888E-179</v>
      </c>
      <c r="W25" s="4">
        <f t="shared" si="36"/>
        <v>40981</v>
      </c>
      <c r="X25">
        <f t="shared" si="37"/>
        <v>2</v>
      </c>
      <c r="Y25" s="4">
        <f t="shared" si="17"/>
        <v>40981</v>
      </c>
      <c r="Z25">
        <f t="shared" si="18"/>
        <v>1.0560875512995895</v>
      </c>
      <c r="AA25">
        <f t="shared" si="19"/>
        <v>1.3074536715181688</v>
      </c>
      <c r="AB25" s="9">
        <f t="shared" si="8"/>
        <v>0.98968222200781009</v>
      </c>
      <c r="AC25" s="9">
        <f t="shared" si="20"/>
        <v>1.0008217649633864</v>
      </c>
      <c r="AD25" s="9">
        <f t="shared" si="9"/>
        <v>0.98571278709045995</v>
      </c>
      <c r="AE25" s="11">
        <f t="shared" si="21"/>
        <v>1.6020333521889252E-2</v>
      </c>
      <c r="AF25">
        <f t="shared" si="22"/>
        <v>-2.2103972572973376</v>
      </c>
      <c r="AG25">
        <f t="shared" si="23"/>
        <v>-6.1559106844868365</v>
      </c>
      <c r="AH25">
        <f t="shared" si="24"/>
        <v>1.3399111272417432E-2</v>
      </c>
      <c r="AI25">
        <f t="shared" si="25"/>
        <v>2.543299036527894E-6</v>
      </c>
      <c r="AJ25">
        <f t="shared" si="38"/>
        <v>2.4346231838388307E-5</v>
      </c>
      <c r="AN25" s="4">
        <f t="shared" si="39"/>
        <v>41347</v>
      </c>
      <c r="AO25">
        <f t="shared" si="40"/>
        <v>4</v>
      </c>
      <c r="AP25" s="4">
        <f t="shared" si="26"/>
        <v>41347</v>
      </c>
      <c r="AQ25">
        <f t="shared" si="27"/>
        <v>2.0583941605839415</v>
      </c>
      <c r="AR25">
        <f t="shared" si="28"/>
        <v>2.3104489551044893</v>
      </c>
      <c r="AS25" s="9">
        <f t="shared" si="10"/>
        <v>0.97099781125932871</v>
      </c>
      <c r="AT25" s="9">
        <f t="shared" si="11"/>
        <v>1.0200800626915176</v>
      </c>
      <c r="AU25" s="9">
        <f t="shared" si="12"/>
        <v>0.96521489297668595</v>
      </c>
      <c r="AV25" s="11">
        <f t="shared" si="29"/>
        <v>2.3769939601279242E-2</v>
      </c>
      <c r="AW25">
        <f t="shared" si="30"/>
        <v>-1.2133091870141723</v>
      </c>
      <c r="AX25">
        <f t="shared" si="31"/>
        <v>-3.3418337490800742</v>
      </c>
      <c r="AY25">
        <f t="shared" si="32"/>
        <v>0.10883883531717571</v>
      </c>
      <c r="AZ25">
        <f t="shared" si="33"/>
        <v>2.1056337680858278E-5</v>
      </c>
      <c r="BA25">
        <f t="shared" si="41"/>
        <v>2.8424301589929636E-4</v>
      </c>
    </row>
    <row r="26" spans="1:53" ht="14.45" x14ac:dyDescent="0.3">
      <c r="G26" s="4">
        <f t="shared" si="34"/>
        <v>40617</v>
      </c>
      <c r="H26">
        <f t="shared" si="35"/>
        <v>2</v>
      </c>
      <c r="I26" s="4">
        <f t="shared" si="13"/>
        <v>40617</v>
      </c>
      <c r="J26">
        <f t="shared" si="14"/>
        <v>6.0273972602739728E-2</v>
      </c>
      <c r="K26">
        <f t="shared" si="15"/>
        <v>0.31232876712328772</v>
      </c>
      <c r="L26" s="9">
        <f t="shared" si="0"/>
        <v>0.99971867492681066</v>
      </c>
      <c r="M26" s="9">
        <f t="shared" si="16"/>
        <v>0.99077423781771068</v>
      </c>
      <c r="N26" s="9">
        <f t="shared" si="1"/>
        <v>0.9981139903742331</v>
      </c>
      <c r="O26" s="11">
        <f t="shared" si="2"/>
        <v>6.3784413418853303E-3</v>
      </c>
      <c r="P26">
        <f t="shared" si="3"/>
        <v>-27.416923182909443</v>
      </c>
      <c r="Q26">
        <f t="shared" si="4"/>
        <v>-51.35861415516495</v>
      </c>
      <c r="R26">
        <f t="shared" si="5"/>
        <v>8.6156535521071107E-166</v>
      </c>
      <c r="S26">
        <f t="shared" si="6"/>
        <v>1.612749218621464E-169</v>
      </c>
      <c r="T26">
        <f t="shared" si="7"/>
        <v>1.612749218621464E-169</v>
      </c>
      <c r="W26" s="4">
        <f t="shared" si="36"/>
        <v>40982</v>
      </c>
      <c r="X26">
        <f t="shared" si="37"/>
        <v>3</v>
      </c>
      <c r="Y26" s="4">
        <f t="shared" si="17"/>
        <v>40982</v>
      </c>
      <c r="Z26">
        <f t="shared" si="18"/>
        <v>1.0588235294117647</v>
      </c>
      <c r="AA26">
        <f t="shared" si="19"/>
        <v>1.310189649630344</v>
      </c>
      <c r="AB26" s="9">
        <f t="shared" si="8"/>
        <v>0.98964185785882419</v>
      </c>
      <c r="AC26" s="9">
        <f t="shared" si="20"/>
        <v>1.0008625851030242</v>
      </c>
      <c r="AD26" s="9">
        <f t="shared" si="9"/>
        <v>0.98566674689503642</v>
      </c>
      <c r="AE26" s="11">
        <f t="shared" si="21"/>
        <v>1.6043990982989757E-2</v>
      </c>
      <c r="AF26">
        <f t="shared" si="22"/>
        <v>-2.1933320433659524</v>
      </c>
      <c r="AG26">
        <f t="shared" si="23"/>
        <v>-6.1337446107275433</v>
      </c>
      <c r="AH26">
        <f t="shared" si="24"/>
        <v>1.3995249789736984E-2</v>
      </c>
      <c r="AI26">
        <f t="shared" si="25"/>
        <v>2.6565610469121703E-6</v>
      </c>
      <c r="AJ26">
        <f t="shared" si="38"/>
        <v>2.7002792885300476E-5</v>
      </c>
      <c r="AN26" s="4">
        <f t="shared" si="39"/>
        <v>41348</v>
      </c>
      <c r="AO26">
        <f t="shared" si="40"/>
        <v>5</v>
      </c>
      <c r="AP26" s="4">
        <f t="shared" si="26"/>
        <v>41348</v>
      </c>
      <c r="AQ26">
        <f t="shared" si="27"/>
        <v>2.0611313868613141</v>
      </c>
      <c r="AR26">
        <f t="shared" si="28"/>
        <v>2.3131861813818619</v>
      </c>
      <c r="AS26" s="9">
        <f t="shared" si="10"/>
        <v>0.97093710805087319</v>
      </c>
      <c r="AT26" s="9">
        <f t="shared" si="11"/>
        <v>1.0201438383286556</v>
      </c>
      <c r="AU26" s="9">
        <f t="shared" si="12"/>
        <v>0.96515000843978838</v>
      </c>
      <c r="AV26" s="11">
        <f t="shared" si="29"/>
        <v>2.3788725559385472E-2</v>
      </c>
      <c r="AW26">
        <f t="shared" si="30"/>
        <v>-1.2070958349730312</v>
      </c>
      <c r="AX26">
        <f t="shared" si="31"/>
        <v>-3.3342065645600747</v>
      </c>
      <c r="AY26">
        <f t="shared" si="32"/>
        <v>0.10997795285641081</v>
      </c>
      <c r="AZ26">
        <f t="shared" si="33"/>
        <v>2.1278045526605786E-5</v>
      </c>
      <c r="BA26">
        <f t="shared" si="41"/>
        <v>3.0552106142590213E-4</v>
      </c>
    </row>
    <row r="27" spans="1:53" ht="14.45" x14ac:dyDescent="0.3">
      <c r="A27" t="s">
        <v>26</v>
      </c>
      <c r="G27" s="4">
        <f t="shared" si="34"/>
        <v>40618</v>
      </c>
      <c r="H27">
        <f t="shared" si="35"/>
        <v>3</v>
      </c>
      <c r="I27" s="4">
        <f t="shared" si="13"/>
        <v>40618</v>
      </c>
      <c r="J27">
        <f t="shared" si="14"/>
        <v>6.3013698630136991E-2</v>
      </c>
      <c r="K27">
        <f t="shared" si="15"/>
        <v>0.31506849315068497</v>
      </c>
      <c r="L27" s="9">
        <f t="shared" si="0"/>
        <v>0.99970492970286096</v>
      </c>
      <c r="M27" s="9">
        <f t="shared" si="16"/>
        <v>0.99078786025106846</v>
      </c>
      <c r="N27" s="9">
        <f t="shared" si="1"/>
        <v>0.9980928456021203</v>
      </c>
      <c r="O27" s="11">
        <f t="shared" si="2"/>
        <v>6.4079894684521124E-3</v>
      </c>
      <c r="P27">
        <f t="shared" si="3"/>
        <v>-26.630708553316452</v>
      </c>
      <c r="Q27">
        <f t="shared" si="4"/>
        <v>-50.046144251424721</v>
      </c>
      <c r="R27">
        <f t="shared" si="5"/>
        <v>1.4966835798787672E-156</v>
      </c>
      <c r="S27">
        <f t="shared" si="6"/>
        <v>2.8016545083305022E-160</v>
      </c>
      <c r="T27">
        <f t="shared" si="7"/>
        <v>2.8016545083305022E-160</v>
      </c>
      <c r="W27" s="4">
        <f t="shared" si="36"/>
        <v>40983</v>
      </c>
      <c r="X27">
        <f t="shared" si="37"/>
        <v>4</v>
      </c>
      <c r="Y27" s="4">
        <f t="shared" si="17"/>
        <v>40983</v>
      </c>
      <c r="Z27">
        <f t="shared" si="18"/>
        <v>1.0615595075239399</v>
      </c>
      <c r="AA27">
        <f t="shared" si="19"/>
        <v>1.3129256277425192</v>
      </c>
      <c r="AB27" s="9">
        <f t="shared" si="8"/>
        <v>0.98960142973634291</v>
      </c>
      <c r="AC27" s="9">
        <f t="shared" si="20"/>
        <v>1.0009034732767492</v>
      </c>
      <c r="AD27" s="9">
        <f t="shared" si="9"/>
        <v>0.98562064713693465</v>
      </c>
      <c r="AE27" s="11">
        <f t="shared" si="21"/>
        <v>1.6067633821870913E-2</v>
      </c>
      <c r="AF27">
        <f t="shared" si="22"/>
        <v>-2.1763444606406659</v>
      </c>
      <c r="AG27">
        <f t="shared" si="23"/>
        <v>-6.1116759007212318</v>
      </c>
      <c r="AH27">
        <f t="shared" si="24"/>
        <v>1.4611223833724738E-2</v>
      </c>
      <c r="AI27">
        <f t="shared" si="25"/>
        <v>2.7735977848963828E-6</v>
      </c>
      <c r="AJ27">
        <f t="shared" si="38"/>
        <v>2.977639067019686E-5</v>
      </c>
      <c r="AN27" s="4">
        <f t="shared" si="39"/>
        <v>41349</v>
      </c>
      <c r="AO27">
        <f t="shared" si="40"/>
        <v>6</v>
      </c>
      <c r="AP27" s="4">
        <f t="shared" si="26"/>
        <v>0</v>
      </c>
      <c r="AQ27">
        <f t="shared" si="27"/>
        <v>0</v>
      </c>
      <c r="AR27">
        <f t="shared" si="28"/>
        <v>0</v>
      </c>
      <c r="AS27" s="9">
        <f t="shared" si="10"/>
        <v>1</v>
      </c>
      <c r="AT27" s="9">
        <f t="shared" si="11"/>
        <v>0</v>
      </c>
      <c r="AU27" s="9">
        <f t="shared" si="12"/>
        <v>1</v>
      </c>
      <c r="AV27" s="11">
        <f t="shared" si="29"/>
        <v>0</v>
      </c>
      <c r="AW27">
        <f t="shared" si="30"/>
        <v>0</v>
      </c>
      <c r="AX27">
        <f t="shared" si="31"/>
        <v>0</v>
      </c>
      <c r="AY27">
        <f t="shared" si="32"/>
        <v>0</v>
      </c>
      <c r="AZ27">
        <f t="shared" si="33"/>
        <v>0</v>
      </c>
      <c r="BA27">
        <f t="shared" si="41"/>
        <v>3.0552106142590213E-4</v>
      </c>
    </row>
    <row r="28" spans="1:53" ht="14.45" x14ac:dyDescent="0.3">
      <c r="G28" s="4">
        <f t="shared" si="34"/>
        <v>40619</v>
      </c>
      <c r="H28">
        <f t="shared" si="35"/>
        <v>4</v>
      </c>
      <c r="I28" s="4">
        <f t="shared" si="13"/>
        <v>40619</v>
      </c>
      <c r="J28">
        <f t="shared" si="14"/>
        <v>6.575342465753424E-2</v>
      </c>
      <c r="K28">
        <f t="shared" si="15"/>
        <v>0.31780821917808222</v>
      </c>
      <c r="L28" s="9">
        <f t="shared" si="0"/>
        <v>0.9996911016272152</v>
      </c>
      <c r="M28" s="9">
        <f t="shared" si="16"/>
        <v>0.99080156517397733</v>
      </c>
      <c r="N28" s="9">
        <f t="shared" si="1"/>
        <v>0.99807162286162565</v>
      </c>
      <c r="O28" s="11">
        <f t="shared" si="2"/>
        <v>6.4375199384532275E-3</v>
      </c>
      <c r="P28">
        <f t="shared" si="3"/>
        <v>-25.891229221604956</v>
      </c>
      <c r="Q28">
        <f t="shared" si="4"/>
        <v>-48.813653163967579</v>
      </c>
      <c r="R28">
        <f t="shared" si="5"/>
        <v>4.1790355373607593E-148</v>
      </c>
      <c r="S28">
        <f t="shared" si="6"/>
        <v>7.8228797744682571E-152</v>
      </c>
      <c r="T28">
        <f t="shared" si="7"/>
        <v>7.8228797744682571E-152</v>
      </c>
      <c r="W28" s="4">
        <f t="shared" si="36"/>
        <v>40984</v>
      </c>
      <c r="X28">
        <f t="shared" si="37"/>
        <v>5</v>
      </c>
      <c r="Y28" s="4">
        <f t="shared" si="17"/>
        <v>40984</v>
      </c>
      <c r="Z28">
        <f t="shared" si="18"/>
        <v>1.0642954856361149</v>
      </c>
      <c r="AA28">
        <f t="shared" si="19"/>
        <v>1.3156616058546942</v>
      </c>
      <c r="AB28" s="9">
        <f t="shared" si="8"/>
        <v>0.98956093768911202</v>
      </c>
      <c r="AC28" s="9">
        <f t="shared" si="20"/>
        <v>1.0009444294515231</v>
      </c>
      <c r="AD28" s="9">
        <f t="shared" si="9"/>
        <v>0.98557448786339297</v>
      </c>
      <c r="AE28" s="11">
        <f t="shared" si="21"/>
        <v>1.6091262046081838E-2</v>
      </c>
      <c r="AF28">
        <f t="shared" si="22"/>
        <v>-2.1594340050056924</v>
      </c>
      <c r="AG28">
        <f t="shared" si="23"/>
        <v>-6.0897039234545822</v>
      </c>
      <c r="AH28">
        <f t="shared" si="24"/>
        <v>1.5247407761895853E-2</v>
      </c>
      <c r="AI28">
        <f t="shared" si="25"/>
        <v>2.8944808015741601E-6</v>
      </c>
      <c r="AJ28">
        <f t="shared" si="38"/>
        <v>3.2670871471771019E-5</v>
      </c>
      <c r="AN28" s="4">
        <f t="shared" si="39"/>
        <v>41350</v>
      </c>
      <c r="AO28">
        <f t="shared" si="40"/>
        <v>7</v>
      </c>
      <c r="AP28" s="4">
        <f t="shared" si="26"/>
        <v>0</v>
      </c>
      <c r="AQ28">
        <f t="shared" si="27"/>
        <v>0</v>
      </c>
      <c r="AR28">
        <f t="shared" si="28"/>
        <v>0</v>
      </c>
      <c r="AS28" s="9">
        <f t="shared" si="10"/>
        <v>1</v>
      </c>
      <c r="AT28" s="9">
        <f t="shared" si="11"/>
        <v>0</v>
      </c>
      <c r="AU28" s="9">
        <f t="shared" si="12"/>
        <v>1</v>
      </c>
      <c r="AV28" s="11">
        <f t="shared" si="29"/>
        <v>0</v>
      </c>
      <c r="AW28">
        <f t="shared" si="30"/>
        <v>0</v>
      </c>
      <c r="AX28">
        <f t="shared" si="31"/>
        <v>0</v>
      </c>
      <c r="AY28">
        <f t="shared" si="32"/>
        <v>0</v>
      </c>
      <c r="AZ28">
        <f t="shared" si="33"/>
        <v>0</v>
      </c>
      <c r="BA28">
        <f t="shared" si="41"/>
        <v>3.0552106142590213E-4</v>
      </c>
    </row>
    <row r="29" spans="1:53" ht="14.45" x14ac:dyDescent="0.3">
      <c r="A29" s="14" t="s">
        <v>27</v>
      </c>
      <c r="B29" s="20">
        <f>B3*AS369</f>
        <v>0.94757976896528118</v>
      </c>
      <c r="G29" s="4">
        <f t="shared" si="34"/>
        <v>40620</v>
      </c>
      <c r="H29">
        <f t="shared" si="35"/>
        <v>5</v>
      </c>
      <c r="I29" s="4">
        <f t="shared" si="13"/>
        <v>40620</v>
      </c>
      <c r="J29">
        <f t="shared" si="14"/>
        <v>6.8493150684931503E-2</v>
      </c>
      <c r="K29">
        <f t="shared" si="15"/>
        <v>0.32054794520547947</v>
      </c>
      <c r="L29" s="9">
        <f t="shared" si="0"/>
        <v>0.99967719075336736</v>
      </c>
      <c r="M29" s="9">
        <f t="shared" si="16"/>
        <v>0.990815352540248</v>
      </c>
      <c r="N29" s="9">
        <f t="shared" si="1"/>
        <v>0.99805032220536738</v>
      </c>
      <c r="O29" s="11">
        <f t="shared" si="2"/>
        <v>6.4670327608231486E-3</v>
      </c>
      <c r="P29">
        <f t="shared" si="3"/>
        <v>-25.193870333691823</v>
      </c>
      <c r="Q29">
        <f t="shared" si="4"/>
        <v>-47.653167264309737</v>
      </c>
      <c r="R29">
        <f t="shared" si="5"/>
        <v>2.337145685353402E-140</v>
      </c>
      <c r="S29">
        <f t="shared" si="6"/>
        <v>4.3750439463924371E-144</v>
      </c>
      <c r="T29">
        <f t="shared" si="7"/>
        <v>4.3750439463924371E-144</v>
      </c>
      <c r="W29" s="4">
        <f t="shared" si="36"/>
        <v>40985</v>
      </c>
      <c r="X29">
        <f t="shared" si="37"/>
        <v>6</v>
      </c>
      <c r="Y29" s="4">
        <f t="shared" si="17"/>
        <v>0</v>
      </c>
      <c r="Z29">
        <f t="shared" si="18"/>
        <v>0</v>
      </c>
      <c r="AA29">
        <f t="shared" si="19"/>
        <v>0</v>
      </c>
      <c r="AB29" s="9">
        <f t="shared" si="8"/>
        <v>1</v>
      </c>
      <c r="AC29" s="9">
        <f t="shared" si="20"/>
        <v>0</v>
      </c>
      <c r="AD29" s="9">
        <f t="shared" si="9"/>
        <v>1</v>
      </c>
      <c r="AE29" s="11">
        <f t="shared" si="21"/>
        <v>0</v>
      </c>
      <c r="AF29">
        <f t="shared" si="22"/>
        <v>0</v>
      </c>
      <c r="AG29">
        <f t="shared" si="23"/>
        <v>0</v>
      </c>
      <c r="AH29">
        <f t="shared" si="24"/>
        <v>0</v>
      </c>
      <c r="AI29">
        <f t="shared" si="25"/>
        <v>0</v>
      </c>
      <c r="AJ29">
        <f t="shared" si="38"/>
        <v>3.2670871471771019E-5</v>
      </c>
      <c r="AN29" s="4">
        <f t="shared" si="39"/>
        <v>41351</v>
      </c>
      <c r="AO29">
        <f t="shared" si="40"/>
        <v>1</v>
      </c>
      <c r="AP29" s="4">
        <f t="shared" si="26"/>
        <v>41351</v>
      </c>
      <c r="AQ29">
        <f t="shared" si="27"/>
        <v>2.0693430656934306</v>
      </c>
      <c r="AR29">
        <f t="shared" si="28"/>
        <v>2.3213978602139784</v>
      </c>
      <c r="AS29" s="9">
        <f t="shared" si="10"/>
        <v>0.9707547147429465</v>
      </c>
      <c r="AT29" s="9">
        <f t="shared" si="11"/>
        <v>1.0203355112676669</v>
      </c>
      <c r="AU29" s="9">
        <f t="shared" si="12"/>
        <v>0.96495509403562774</v>
      </c>
      <c r="AV29" s="11">
        <f t="shared" si="29"/>
        <v>2.3845010928438971E-2</v>
      </c>
      <c r="AW29">
        <f t="shared" si="30"/>
        <v>-1.1885554607096094</v>
      </c>
      <c r="AX29">
        <f t="shared" si="31"/>
        <v>-3.3114415372096273</v>
      </c>
      <c r="AY29">
        <f t="shared" si="32"/>
        <v>0.11342612464392034</v>
      </c>
      <c r="AZ29">
        <f t="shared" si="33"/>
        <v>2.1949305718557074E-5</v>
      </c>
      <c r="BA29">
        <f t="shared" si="41"/>
        <v>3.2747036714445921E-4</v>
      </c>
    </row>
    <row r="30" spans="1:53" ht="14.45" x14ac:dyDescent="0.3">
      <c r="A30" s="16" t="s">
        <v>28</v>
      </c>
      <c r="B30" s="21">
        <f>T370</f>
        <v>1.8387688485983048E-4</v>
      </c>
      <c r="G30" s="4">
        <f t="shared" si="34"/>
        <v>40621</v>
      </c>
      <c r="H30">
        <f t="shared" si="35"/>
        <v>6</v>
      </c>
      <c r="I30" s="4">
        <f t="shared" si="13"/>
        <v>0</v>
      </c>
      <c r="J30">
        <f t="shared" si="14"/>
        <v>0</v>
      </c>
      <c r="K30">
        <f t="shared" si="15"/>
        <v>0</v>
      </c>
      <c r="L30" s="9">
        <f t="shared" si="0"/>
        <v>1</v>
      </c>
      <c r="M30" s="9">
        <f t="shared" si="16"/>
        <v>0</v>
      </c>
      <c r="N30" s="9">
        <f t="shared" si="1"/>
        <v>1</v>
      </c>
      <c r="O30" s="11">
        <f t="shared" si="2"/>
        <v>0</v>
      </c>
      <c r="P30">
        <f t="shared" si="3"/>
        <v>0</v>
      </c>
      <c r="Q30">
        <f t="shared" si="4"/>
        <v>0</v>
      </c>
      <c r="R30">
        <f t="shared" si="5"/>
        <v>0</v>
      </c>
      <c r="S30">
        <f t="shared" si="6"/>
        <v>0</v>
      </c>
      <c r="T30">
        <f t="shared" si="7"/>
        <v>0</v>
      </c>
      <c r="W30" s="4">
        <f t="shared" si="36"/>
        <v>40986</v>
      </c>
      <c r="X30">
        <f t="shared" si="37"/>
        <v>7</v>
      </c>
      <c r="Y30" s="4">
        <f t="shared" si="17"/>
        <v>0</v>
      </c>
      <c r="Z30">
        <f t="shared" si="18"/>
        <v>0</v>
      </c>
      <c r="AA30">
        <f t="shared" si="19"/>
        <v>0</v>
      </c>
      <c r="AB30" s="9">
        <f t="shared" si="8"/>
        <v>1</v>
      </c>
      <c r="AC30" s="9">
        <f t="shared" si="20"/>
        <v>0</v>
      </c>
      <c r="AD30" s="9">
        <f t="shared" si="9"/>
        <v>1</v>
      </c>
      <c r="AE30" s="11">
        <f t="shared" si="21"/>
        <v>0</v>
      </c>
      <c r="AF30">
        <f t="shared" si="22"/>
        <v>0</v>
      </c>
      <c r="AG30">
        <f t="shared" si="23"/>
        <v>0</v>
      </c>
      <c r="AH30">
        <f t="shared" si="24"/>
        <v>0</v>
      </c>
      <c r="AI30">
        <f t="shared" si="25"/>
        <v>0</v>
      </c>
      <c r="AJ30">
        <f t="shared" si="38"/>
        <v>3.2670871471771019E-5</v>
      </c>
      <c r="AN30" s="4">
        <f t="shared" si="39"/>
        <v>41352</v>
      </c>
      <c r="AO30">
        <f t="shared" si="40"/>
        <v>2</v>
      </c>
      <c r="AP30" s="4">
        <f t="shared" si="26"/>
        <v>41352</v>
      </c>
      <c r="AQ30">
        <f t="shared" si="27"/>
        <v>2.0720802919708032</v>
      </c>
      <c r="AR30">
        <f t="shared" si="28"/>
        <v>2.324135086491351</v>
      </c>
      <c r="AS30" s="9">
        <f t="shared" si="10"/>
        <v>0.97069382255376746</v>
      </c>
      <c r="AT30" s="9">
        <f t="shared" si="11"/>
        <v>1.0203995175089087</v>
      </c>
      <c r="AU30" s="9">
        <f t="shared" si="12"/>
        <v>0.96489003577149879</v>
      </c>
      <c r="AV30" s="11">
        <f t="shared" si="29"/>
        <v>2.3863748570945854E-2</v>
      </c>
      <c r="AW30">
        <f t="shared" si="30"/>
        <v>-1.1824083661595721</v>
      </c>
      <c r="AX30">
        <f t="shared" si="31"/>
        <v>-3.3038918088252558</v>
      </c>
      <c r="AY30">
        <f t="shared" si="32"/>
        <v>0.1145856391475257</v>
      </c>
      <c r="AZ30">
        <f t="shared" si="33"/>
        <v>2.2175076549921323E-5</v>
      </c>
      <c r="BA30">
        <f t="shared" si="41"/>
        <v>3.4964544369438054E-4</v>
      </c>
    </row>
    <row r="31" spans="1:53" ht="14.45" x14ac:dyDescent="0.3">
      <c r="A31" s="16" t="s">
        <v>29</v>
      </c>
      <c r="B31" s="21">
        <f>AJ369</f>
        <v>2.0033939067090917E-2</v>
      </c>
      <c r="G31" s="4">
        <f t="shared" si="34"/>
        <v>40622</v>
      </c>
      <c r="H31">
        <f t="shared" si="35"/>
        <v>7</v>
      </c>
      <c r="I31" s="4">
        <f t="shared" si="13"/>
        <v>0</v>
      </c>
      <c r="J31">
        <f t="shared" si="14"/>
        <v>0</v>
      </c>
      <c r="K31">
        <f t="shared" si="15"/>
        <v>0</v>
      </c>
      <c r="L31" s="9">
        <f t="shared" si="0"/>
        <v>1</v>
      </c>
      <c r="M31" s="9">
        <f t="shared" si="16"/>
        <v>0</v>
      </c>
      <c r="N31" s="9">
        <f t="shared" si="1"/>
        <v>1</v>
      </c>
      <c r="O31" s="11">
        <f t="shared" si="2"/>
        <v>0</v>
      </c>
      <c r="P31">
        <f t="shared" si="3"/>
        <v>0</v>
      </c>
      <c r="Q31">
        <f t="shared" si="4"/>
        <v>0</v>
      </c>
      <c r="R31">
        <f t="shared" si="5"/>
        <v>0</v>
      </c>
      <c r="S31">
        <f t="shared" si="6"/>
        <v>0</v>
      </c>
      <c r="T31">
        <f t="shared" si="7"/>
        <v>0</v>
      </c>
      <c r="W31" s="4">
        <f t="shared" si="36"/>
        <v>40987</v>
      </c>
      <c r="X31">
        <f t="shared" si="37"/>
        <v>1</v>
      </c>
      <c r="Y31" s="4">
        <f t="shared" si="17"/>
        <v>40987</v>
      </c>
      <c r="Z31">
        <f t="shared" si="18"/>
        <v>1.0725034199726402</v>
      </c>
      <c r="AA31">
        <f t="shared" si="19"/>
        <v>1.3238695401912195</v>
      </c>
      <c r="AB31" s="9">
        <f t="shared" si="8"/>
        <v>0.98943907848613999</v>
      </c>
      <c r="AC31" s="9">
        <f t="shared" si="20"/>
        <v>1.0010677056521953</v>
      </c>
      <c r="AD31" s="9">
        <f t="shared" si="9"/>
        <v>0.98543565342226247</v>
      </c>
      <c r="AE31" s="11">
        <f t="shared" si="21"/>
        <v>1.6162059106091715E-2</v>
      </c>
      <c r="AF31">
        <f t="shared" si="22"/>
        <v>-2.1091604257485557</v>
      </c>
      <c r="AG31">
        <f t="shared" si="23"/>
        <v>-6.0243621612380034</v>
      </c>
      <c r="AH31">
        <f t="shared" si="24"/>
        <v>1.7280917051216319E-2</v>
      </c>
      <c r="AI31">
        <f t="shared" si="25"/>
        <v>3.2809146176602975E-6</v>
      </c>
      <c r="AJ31">
        <f t="shared" si="38"/>
        <v>3.5951786089431316E-5</v>
      </c>
      <c r="AN31" s="4">
        <f t="shared" si="39"/>
        <v>41353</v>
      </c>
      <c r="AO31">
        <f t="shared" si="40"/>
        <v>3</v>
      </c>
      <c r="AP31" s="4">
        <f t="shared" si="26"/>
        <v>41353</v>
      </c>
      <c r="AQ31">
        <f t="shared" si="27"/>
        <v>2.0748175182481754</v>
      </c>
      <c r="AR31">
        <f t="shared" si="28"/>
        <v>2.3268723127687232</v>
      </c>
      <c r="AS31" s="9">
        <f t="shared" si="10"/>
        <v>0.97063288322509722</v>
      </c>
      <c r="AT31" s="9">
        <f t="shared" si="11"/>
        <v>1.0204635813405045</v>
      </c>
      <c r="AU31" s="9">
        <f t="shared" si="12"/>
        <v>0.96482493417682436</v>
      </c>
      <c r="AV31" s="11">
        <f t="shared" si="29"/>
        <v>2.3882474150476733E-2</v>
      </c>
      <c r="AW31">
        <f t="shared" si="30"/>
        <v>-1.1762776888679649</v>
      </c>
      <c r="AX31">
        <f t="shared" si="31"/>
        <v>-3.2963612742761996</v>
      </c>
      <c r="AY31">
        <f t="shared" si="32"/>
        <v>0.11575014003434865</v>
      </c>
      <c r="AZ31">
        <f t="shared" si="33"/>
        <v>2.2401841842091034E-5</v>
      </c>
      <c r="BA31">
        <f t="shared" si="41"/>
        <v>3.7204728553647155E-4</v>
      </c>
    </row>
    <row r="32" spans="1:53" ht="14.45" x14ac:dyDescent="0.3">
      <c r="A32" s="16" t="s">
        <v>30</v>
      </c>
      <c r="B32" s="21">
        <f>BA369</f>
        <v>1.6053151821534849E-2</v>
      </c>
      <c r="G32" s="4">
        <f t="shared" si="34"/>
        <v>40623</v>
      </c>
      <c r="H32">
        <f t="shared" si="35"/>
        <v>1</v>
      </c>
      <c r="I32" s="4">
        <f t="shared" si="13"/>
        <v>40623</v>
      </c>
      <c r="J32">
        <f t="shared" si="14"/>
        <v>7.6712328767123292E-2</v>
      </c>
      <c r="K32">
        <f t="shared" si="15"/>
        <v>0.32876712328767127</v>
      </c>
      <c r="L32" s="9">
        <f t="shared" si="0"/>
        <v>0.99963496187742584</v>
      </c>
      <c r="M32" s="9">
        <f t="shared" si="16"/>
        <v>0.99085720883799577</v>
      </c>
      <c r="N32" s="9">
        <f t="shared" si="1"/>
        <v>0.99798595326803297</v>
      </c>
      <c r="O32" s="11">
        <f t="shared" si="2"/>
        <v>6.5554654314287928E-3</v>
      </c>
      <c r="P32">
        <f t="shared" si="3"/>
        <v>-23.317085123624672</v>
      </c>
      <c r="Q32">
        <f t="shared" si="4"/>
        <v>-44.539125944971566</v>
      </c>
      <c r="R32">
        <f t="shared" si="5"/>
        <v>1.4868516792386206E-120</v>
      </c>
      <c r="S32">
        <f t="shared" si="6"/>
        <v>2.7834449003778667E-124</v>
      </c>
      <c r="T32">
        <f t="shared" si="7"/>
        <v>2.7834449003778667E-124</v>
      </c>
      <c r="W32" s="4">
        <f t="shared" si="36"/>
        <v>40988</v>
      </c>
      <c r="X32">
        <f t="shared" si="37"/>
        <v>2</v>
      </c>
      <c r="Y32" s="4">
        <f t="shared" si="17"/>
        <v>40988</v>
      </c>
      <c r="Z32">
        <f t="shared" si="18"/>
        <v>1.0752393980848154</v>
      </c>
      <c r="AA32">
        <f t="shared" si="19"/>
        <v>1.3266055183033947</v>
      </c>
      <c r="AB32" s="9">
        <f t="shared" si="8"/>
        <v>0.98939833122705034</v>
      </c>
      <c r="AC32" s="9">
        <f t="shared" si="20"/>
        <v>1.0011089335013648</v>
      </c>
      <c r="AD32" s="9">
        <f t="shared" si="9"/>
        <v>0.98538925655900955</v>
      </c>
      <c r="AE32" s="11">
        <f t="shared" si="21"/>
        <v>1.618562894700782E-2</v>
      </c>
      <c r="AF32">
        <f t="shared" si="22"/>
        <v>-2.0925535253124647</v>
      </c>
      <c r="AG32">
        <f t="shared" si="23"/>
        <v>-6.0027709153877025</v>
      </c>
      <c r="AH32">
        <f t="shared" si="24"/>
        <v>1.8001621293917275E-2</v>
      </c>
      <c r="AI32">
        <f t="shared" si="25"/>
        <v>3.4178866007472211E-6</v>
      </c>
      <c r="AJ32">
        <f t="shared" si="38"/>
        <v>3.9369672690178539E-5</v>
      </c>
      <c r="AN32" s="4">
        <f t="shared" si="39"/>
        <v>41354</v>
      </c>
      <c r="AO32">
        <f t="shared" si="40"/>
        <v>4</v>
      </c>
      <c r="AP32" s="4">
        <f t="shared" si="26"/>
        <v>41354</v>
      </c>
      <c r="AQ32">
        <f t="shared" si="27"/>
        <v>2.0775547445255476</v>
      </c>
      <c r="AR32">
        <f t="shared" si="28"/>
        <v>2.3296095390460954</v>
      </c>
      <c r="AS32" s="9">
        <f t="shared" si="10"/>
        <v>0.97057189679917355</v>
      </c>
      <c r="AT32" s="9">
        <f t="shared" si="11"/>
        <v>1.0205277027382254</v>
      </c>
      <c r="AU32" s="9">
        <f t="shared" si="12"/>
        <v>0.96475978929207029</v>
      </c>
      <c r="AV32" s="11">
        <f t="shared" si="29"/>
        <v>2.3901187673396378E-2</v>
      </c>
      <c r="AW32">
        <f t="shared" si="30"/>
        <v>-1.1701633705426719</v>
      </c>
      <c r="AX32">
        <f t="shared" si="31"/>
        <v>-3.2888498661218142</v>
      </c>
      <c r="AY32">
        <f t="shared" si="32"/>
        <v>0.11691958138143274</v>
      </c>
      <c r="AZ32">
        <f t="shared" si="33"/>
        <v>2.2629592926127484E-5</v>
      </c>
      <c r="BA32">
        <f t="shared" si="41"/>
        <v>3.9467687846259905E-4</v>
      </c>
    </row>
    <row r="33" spans="1:53" ht="14.45" x14ac:dyDescent="0.3">
      <c r="A33" s="16"/>
      <c r="B33" s="22"/>
      <c r="G33" s="4">
        <f t="shared" si="34"/>
        <v>40624</v>
      </c>
      <c r="H33">
        <f t="shared" si="35"/>
        <v>2</v>
      </c>
      <c r="I33" s="4">
        <f t="shared" si="13"/>
        <v>40624</v>
      </c>
      <c r="J33">
        <f t="shared" si="14"/>
        <v>7.9452054794520555E-2</v>
      </c>
      <c r="K33">
        <f t="shared" si="15"/>
        <v>0.33150684931506852</v>
      </c>
      <c r="L33" s="9">
        <f t="shared" si="0"/>
        <v>0.99962072034554261</v>
      </c>
      <c r="M33" s="9">
        <f t="shared" si="16"/>
        <v>0.99087132551669621</v>
      </c>
      <c r="N33" s="9">
        <f t="shared" si="1"/>
        <v>0.9979643414746886</v>
      </c>
      <c r="O33" s="11">
        <f t="shared" si="2"/>
        <v>6.5849077525367231E-3</v>
      </c>
      <c r="P33">
        <f t="shared" si="3"/>
        <v>-22.75304564701365</v>
      </c>
      <c r="Q33">
        <f t="shared" si="4"/>
        <v>-43.605979340763234</v>
      </c>
      <c r="R33">
        <f t="shared" si="5"/>
        <v>6.6912674763006879E-115</v>
      </c>
      <c r="S33">
        <f t="shared" si="6"/>
        <v>1.252649470017659E-118</v>
      </c>
      <c r="T33">
        <f t="shared" si="7"/>
        <v>1.252649470017659E-118</v>
      </c>
      <c r="W33" s="4">
        <f t="shared" si="36"/>
        <v>40989</v>
      </c>
      <c r="X33">
        <f t="shared" si="37"/>
        <v>3</v>
      </c>
      <c r="Y33" s="4">
        <f t="shared" si="17"/>
        <v>40989</v>
      </c>
      <c r="Z33">
        <f t="shared" si="18"/>
        <v>1.0779753761969904</v>
      </c>
      <c r="AA33">
        <f t="shared" si="19"/>
        <v>1.3293414964155696</v>
      </c>
      <c r="AB33" s="9">
        <f t="shared" si="8"/>
        <v>0.98935752028670176</v>
      </c>
      <c r="AC33" s="9">
        <f t="shared" si="20"/>
        <v>1.0011502291868271</v>
      </c>
      <c r="AD33" s="9">
        <f t="shared" si="9"/>
        <v>0.98534280041625566</v>
      </c>
      <c r="AE33" s="11">
        <f t="shared" si="21"/>
        <v>1.6209184210931284E-2</v>
      </c>
      <c r="AF33">
        <f t="shared" si="22"/>
        <v>-2.0760212969497038</v>
      </c>
      <c r="AG33">
        <f t="shared" si="23"/>
        <v>-5.9812733296060445</v>
      </c>
      <c r="AH33">
        <f t="shared" si="24"/>
        <v>1.874435724894305E-2</v>
      </c>
      <c r="AI33">
        <f t="shared" si="25"/>
        <v>3.5590533295367258E-6</v>
      </c>
      <c r="AJ33">
        <f t="shared" si="38"/>
        <v>4.2928726019715267E-5</v>
      </c>
      <c r="AN33" s="4">
        <f t="shared" si="39"/>
        <v>41355</v>
      </c>
      <c r="AO33">
        <f t="shared" si="40"/>
        <v>5</v>
      </c>
      <c r="AP33" s="4">
        <f t="shared" si="26"/>
        <v>41355</v>
      </c>
      <c r="AQ33">
        <f t="shared" si="27"/>
        <v>2.0802919708029197</v>
      </c>
      <c r="AR33">
        <f t="shared" si="28"/>
        <v>2.3323467653234675</v>
      </c>
      <c r="AS33" s="9">
        <f t="shared" si="10"/>
        <v>0.97051086331821512</v>
      </c>
      <c r="AT33" s="9">
        <f t="shared" si="11"/>
        <v>1.020591881677861</v>
      </c>
      <c r="AU33" s="9">
        <f t="shared" si="12"/>
        <v>0.96469460115768346</v>
      </c>
      <c r="AV33" s="11">
        <f t="shared" si="29"/>
        <v>2.3919889146066933E-2</v>
      </c>
      <c r="AW33">
        <f t="shared" si="30"/>
        <v>-1.164065353165586</v>
      </c>
      <c r="AX33">
        <f t="shared" si="31"/>
        <v>-3.2813575172376135</v>
      </c>
      <c r="AY33">
        <f t="shared" si="32"/>
        <v>0.1180939168901185</v>
      </c>
      <c r="AZ33">
        <f t="shared" si="33"/>
        <v>2.2858321058440427E-5</v>
      </c>
      <c r="BA33">
        <f t="shared" si="41"/>
        <v>4.1753519952103947E-4</v>
      </c>
    </row>
    <row r="34" spans="1:53" ht="18" x14ac:dyDescent="0.35">
      <c r="A34" s="23" t="s">
        <v>35</v>
      </c>
      <c r="B34" s="24">
        <f>SUM(B29:B32)</f>
        <v>0.98385073673876688</v>
      </c>
      <c r="G34" s="4">
        <f t="shared" si="34"/>
        <v>40625</v>
      </c>
      <c r="H34">
        <f t="shared" si="35"/>
        <v>3</v>
      </c>
      <c r="I34" s="4">
        <f t="shared" si="13"/>
        <v>40625</v>
      </c>
      <c r="J34">
        <f t="shared" si="14"/>
        <v>8.2191780821917804E-2</v>
      </c>
      <c r="K34">
        <f t="shared" si="15"/>
        <v>0.33424657534246577</v>
      </c>
      <c r="L34" s="9">
        <f t="shared" si="0"/>
        <v>0.9996063962828019</v>
      </c>
      <c r="M34" s="9">
        <f t="shared" si="16"/>
        <v>0.99088552440846744</v>
      </c>
      <c r="N34" s="9">
        <f t="shared" si="1"/>
        <v>0.99794265202851085</v>
      </c>
      <c r="O34" s="11">
        <f t="shared" si="2"/>
        <v>6.6143324706241504E-3</v>
      </c>
      <c r="P34">
        <f t="shared" si="3"/>
        <v>-22.215574374091403</v>
      </c>
      <c r="Q34">
        <f t="shared" si="4"/>
        <v>-42.718013631768031</v>
      </c>
      <c r="R34">
        <f t="shared" si="5"/>
        <v>1.2138060221997685E-109</v>
      </c>
      <c r="S34">
        <f t="shared" si="6"/>
        <v>2.2723576119641179E-113</v>
      </c>
      <c r="T34">
        <f t="shared" si="7"/>
        <v>2.2723576119641179E-113</v>
      </c>
      <c r="W34" s="4">
        <f t="shared" si="36"/>
        <v>40990</v>
      </c>
      <c r="X34">
        <f t="shared" si="37"/>
        <v>4</v>
      </c>
      <c r="Y34" s="4">
        <f t="shared" si="17"/>
        <v>40990</v>
      </c>
      <c r="Z34">
        <f t="shared" si="18"/>
        <v>1.0807113543091655</v>
      </c>
      <c r="AA34">
        <f t="shared" si="19"/>
        <v>1.3320774745277448</v>
      </c>
      <c r="AB34" s="9">
        <f t="shared" si="8"/>
        <v>0.98931664571374489</v>
      </c>
      <c r="AC34" s="9">
        <f t="shared" si="20"/>
        <v>1.0011915926757171</v>
      </c>
      <c r="AD34" s="9">
        <f t="shared" si="9"/>
        <v>0.98529628504113753</v>
      </c>
      <c r="AE34" s="11">
        <f t="shared" si="21"/>
        <v>1.6232724905387377E-2</v>
      </c>
      <c r="AF34">
        <f t="shared" si="22"/>
        <v>-2.059563262428445</v>
      </c>
      <c r="AG34">
        <f t="shared" si="23"/>
        <v>-5.9598688054077931</v>
      </c>
      <c r="AH34">
        <f t="shared" si="24"/>
        <v>1.9509477014231891E-2</v>
      </c>
      <c r="AI34">
        <f t="shared" si="25"/>
        <v>3.7044822069937991E-6</v>
      </c>
      <c r="AJ34">
        <f t="shared" si="38"/>
        <v>4.6633208226709068E-5</v>
      </c>
      <c r="AN34" s="4">
        <f t="shared" si="39"/>
        <v>41356</v>
      </c>
      <c r="AO34">
        <f t="shared" si="40"/>
        <v>6</v>
      </c>
      <c r="AP34" s="4">
        <f t="shared" si="26"/>
        <v>0</v>
      </c>
      <c r="AQ34">
        <f t="shared" si="27"/>
        <v>0</v>
      </c>
      <c r="AR34">
        <f t="shared" si="28"/>
        <v>0</v>
      </c>
      <c r="AS34" s="9">
        <f t="shared" si="10"/>
        <v>1</v>
      </c>
      <c r="AT34" s="9">
        <f t="shared" si="11"/>
        <v>0</v>
      </c>
      <c r="AU34" s="9">
        <f t="shared" si="12"/>
        <v>1</v>
      </c>
      <c r="AV34" s="11">
        <f t="shared" si="29"/>
        <v>0</v>
      </c>
      <c r="AW34">
        <f t="shared" si="30"/>
        <v>0</v>
      </c>
      <c r="AX34">
        <f t="shared" si="31"/>
        <v>0</v>
      </c>
      <c r="AY34">
        <f t="shared" si="32"/>
        <v>0</v>
      </c>
      <c r="AZ34">
        <f t="shared" si="33"/>
        <v>0</v>
      </c>
      <c r="BA34">
        <f t="shared" si="41"/>
        <v>4.1753519952103947E-4</v>
      </c>
    </row>
    <row r="35" spans="1:53" x14ac:dyDescent="0.25">
      <c r="G35" s="4">
        <f t="shared" si="34"/>
        <v>40626</v>
      </c>
      <c r="H35">
        <f t="shared" si="35"/>
        <v>4</v>
      </c>
      <c r="I35" s="4">
        <f t="shared" si="13"/>
        <v>40626</v>
      </c>
      <c r="J35">
        <f t="shared" si="14"/>
        <v>8.4931506849315067E-2</v>
      </c>
      <c r="K35">
        <f t="shared" si="15"/>
        <v>0.33698630136986302</v>
      </c>
      <c r="L35" s="9">
        <f t="shared" si="0"/>
        <v>0.99959198974264774</v>
      </c>
      <c r="M35" s="9">
        <f t="shared" si="16"/>
        <v>0.99089980546738154</v>
      </c>
      <c r="N35" s="9">
        <f t="shared" si="1"/>
        <v>0.99792088498205334</v>
      </c>
      <c r="O35" s="11">
        <f t="shared" si="2"/>
        <v>6.6437395946026432E-3</v>
      </c>
      <c r="P35">
        <f t="shared" si="3"/>
        <v>-21.702572633671924</v>
      </c>
      <c r="Q35">
        <f t="shared" si="4"/>
        <v>-41.871616676335179</v>
      </c>
      <c r="R35">
        <f t="shared" si="5"/>
        <v>9.6960238382408754E-105</v>
      </c>
      <c r="S35">
        <f t="shared" si="6"/>
        <v>1.8152118804902248E-108</v>
      </c>
      <c r="T35">
        <f t="shared" si="7"/>
        <v>1.8152118804902248E-108</v>
      </c>
      <c r="W35" s="4">
        <f t="shared" si="36"/>
        <v>40991</v>
      </c>
      <c r="X35">
        <f t="shared" si="37"/>
        <v>5</v>
      </c>
      <c r="Y35" s="4">
        <f t="shared" si="17"/>
        <v>40991</v>
      </c>
      <c r="Z35">
        <f t="shared" si="18"/>
        <v>1.0834473324213407</v>
      </c>
      <c r="AA35">
        <f t="shared" si="19"/>
        <v>1.33481345263992</v>
      </c>
      <c r="AB35" s="9">
        <f t="shared" si="8"/>
        <v>0.9892757075568146</v>
      </c>
      <c r="AC35" s="9">
        <f t="shared" si="20"/>
        <v>1.0012330239351983</v>
      </c>
      <c r="AD35" s="9">
        <f t="shared" si="9"/>
        <v>0.9852497104807747</v>
      </c>
      <c r="AE35" s="11">
        <f t="shared" si="21"/>
        <v>1.6256251037899599E-2</v>
      </c>
      <c r="AF35">
        <f t="shared" si="22"/>
        <v>-2.0431789476631956</v>
      </c>
      <c r="AG35">
        <f t="shared" si="23"/>
        <v>-5.9385567495175646</v>
      </c>
      <c r="AH35">
        <f t="shared" si="24"/>
        <v>2.0297327853053951E-2</v>
      </c>
      <c r="AI35">
        <f t="shared" si="25"/>
        <v>3.854239730780874E-6</v>
      </c>
      <c r="AJ35">
        <f t="shared" si="38"/>
        <v>5.0487447957489942E-5</v>
      </c>
      <c r="AN35" s="4">
        <f t="shared" si="39"/>
        <v>41357</v>
      </c>
      <c r="AO35">
        <f t="shared" si="40"/>
        <v>7</v>
      </c>
      <c r="AP35" s="4">
        <f t="shared" si="26"/>
        <v>0</v>
      </c>
      <c r="AQ35">
        <f t="shared" si="27"/>
        <v>0</v>
      </c>
      <c r="AR35">
        <f t="shared" si="28"/>
        <v>0</v>
      </c>
      <c r="AS35" s="9">
        <f t="shared" si="10"/>
        <v>1</v>
      </c>
      <c r="AT35" s="9">
        <f t="shared" si="11"/>
        <v>0</v>
      </c>
      <c r="AU35" s="9">
        <f t="shared" si="12"/>
        <v>1</v>
      </c>
      <c r="AV35" s="11">
        <f t="shared" si="29"/>
        <v>0</v>
      </c>
      <c r="AW35">
        <f t="shared" si="30"/>
        <v>0</v>
      </c>
      <c r="AX35">
        <f t="shared" si="31"/>
        <v>0</v>
      </c>
      <c r="AY35">
        <f t="shared" si="32"/>
        <v>0</v>
      </c>
      <c r="AZ35">
        <f t="shared" si="33"/>
        <v>0</v>
      </c>
      <c r="BA35">
        <f t="shared" si="41"/>
        <v>4.1753519952103947E-4</v>
      </c>
    </row>
    <row r="36" spans="1:53" x14ac:dyDescent="0.25">
      <c r="G36" s="4">
        <f t="shared" si="34"/>
        <v>40627</v>
      </c>
      <c r="H36">
        <f t="shared" si="35"/>
        <v>5</v>
      </c>
      <c r="I36" s="4">
        <f t="shared" si="13"/>
        <v>40627</v>
      </c>
      <c r="J36">
        <f t="shared" si="14"/>
        <v>8.7671232876712329E-2</v>
      </c>
      <c r="K36">
        <f t="shared" si="15"/>
        <v>0.33972602739726032</v>
      </c>
      <c r="L36" s="9">
        <f t="shared" si="0"/>
        <v>0.99957750077851526</v>
      </c>
      <c r="M36" s="9">
        <f t="shared" si="16"/>
        <v>0.99091416864755422</v>
      </c>
      <c r="N36" s="9">
        <f t="shared" si="1"/>
        <v>0.99789904038785904</v>
      </c>
      <c r="O36" s="11">
        <f t="shared" si="2"/>
        <v>6.6731291333775988E-3</v>
      </c>
      <c r="P36">
        <f t="shared" si="3"/>
        <v>-21.212170247946119</v>
      </c>
      <c r="Q36">
        <f t="shared" si="4"/>
        <v>-41.063571698348788</v>
      </c>
      <c r="R36">
        <f t="shared" si="5"/>
        <v>3.6850332719260956E-100</v>
      </c>
      <c r="S36">
        <f t="shared" si="6"/>
        <v>6.8989239776304035E-104</v>
      </c>
      <c r="T36">
        <f t="shared" si="7"/>
        <v>6.8989239776304035E-104</v>
      </c>
      <c r="W36" s="4">
        <f t="shared" si="36"/>
        <v>40992</v>
      </c>
      <c r="X36">
        <f t="shared" si="37"/>
        <v>6</v>
      </c>
      <c r="Y36" s="4">
        <f t="shared" si="17"/>
        <v>0</v>
      </c>
      <c r="Z36">
        <f t="shared" si="18"/>
        <v>0</v>
      </c>
      <c r="AA36">
        <f t="shared" si="19"/>
        <v>0</v>
      </c>
      <c r="AB36" s="9">
        <f t="shared" si="8"/>
        <v>1</v>
      </c>
      <c r="AC36" s="9">
        <f t="shared" si="20"/>
        <v>0</v>
      </c>
      <c r="AD36" s="9">
        <f t="shared" si="9"/>
        <v>1</v>
      </c>
      <c r="AE36" s="11">
        <f t="shared" si="21"/>
        <v>0</v>
      </c>
      <c r="AF36">
        <f t="shared" si="22"/>
        <v>0</v>
      </c>
      <c r="AG36">
        <f t="shared" si="23"/>
        <v>0</v>
      </c>
      <c r="AH36">
        <f t="shared" si="24"/>
        <v>0</v>
      </c>
      <c r="AI36">
        <f t="shared" si="25"/>
        <v>0</v>
      </c>
      <c r="AJ36">
        <f t="shared" si="38"/>
        <v>5.0487447957489942E-5</v>
      </c>
      <c r="AN36" s="4">
        <f t="shared" si="39"/>
        <v>41358</v>
      </c>
      <c r="AO36">
        <f t="shared" si="40"/>
        <v>1</v>
      </c>
      <c r="AP36" s="4">
        <f t="shared" si="26"/>
        <v>41358</v>
      </c>
      <c r="AQ36">
        <f t="shared" si="27"/>
        <v>2.0885036496350367</v>
      </c>
      <c r="AR36">
        <f t="shared" si="28"/>
        <v>2.3405584441555844</v>
      </c>
      <c r="AS36" s="9">
        <f t="shared" si="10"/>
        <v>0.97032748096703125</v>
      </c>
      <c r="AT36" s="9">
        <f t="shared" si="11"/>
        <v>1.0207847635064522</v>
      </c>
      <c r="AU36" s="9">
        <f t="shared" si="12"/>
        <v>0.96449877766090331</v>
      </c>
      <c r="AV36" s="11">
        <f t="shared" si="29"/>
        <v>2.3975921326139276E-2</v>
      </c>
      <c r="AW36">
        <f t="shared" si="30"/>
        <v>-1.1458685306264706</v>
      </c>
      <c r="AX36">
        <f t="shared" si="31"/>
        <v>-3.2589941596721679</v>
      </c>
      <c r="AY36">
        <f t="shared" si="32"/>
        <v>0.12164581993260278</v>
      </c>
      <c r="AZ36">
        <f t="shared" si="33"/>
        <v>2.3550279221481975E-5</v>
      </c>
      <c r="BA36">
        <f t="shared" si="41"/>
        <v>4.4108547874252145E-4</v>
      </c>
    </row>
    <row r="37" spans="1:53" x14ac:dyDescent="0.25">
      <c r="G37" s="4">
        <f t="shared" si="34"/>
        <v>40628</v>
      </c>
      <c r="H37">
        <f t="shared" si="35"/>
        <v>6</v>
      </c>
      <c r="I37" s="4">
        <f t="shared" si="13"/>
        <v>0</v>
      </c>
      <c r="J37">
        <f t="shared" si="14"/>
        <v>0</v>
      </c>
      <c r="K37">
        <f t="shared" si="15"/>
        <v>0</v>
      </c>
      <c r="L37" s="9">
        <f t="shared" si="0"/>
        <v>1</v>
      </c>
      <c r="M37" s="9">
        <f t="shared" si="16"/>
        <v>0</v>
      </c>
      <c r="N37" s="9">
        <f t="shared" si="1"/>
        <v>1</v>
      </c>
      <c r="O37" s="11">
        <f t="shared" si="2"/>
        <v>0</v>
      </c>
      <c r="P37">
        <f t="shared" si="3"/>
        <v>0</v>
      </c>
      <c r="Q37">
        <f t="shared" si="4"/>
        <v>0</v>
      </c>
      <c r="R37">
        <f t="shared" si="5"/>
        <v>0</v>
      </c>
      <c r="S37">
        <f t="shared" si="6"/>
        <v>0</v>
      </c>
      <c r="T37">
        <f t="shared" si="7"/>
        <v>0</v>
      </c>
      <c r="W37" s="4">
        <f t="shared" si="36"/>
        <v>40993</v>
      </c>
      <c r="X37">
        <f t="shared" si="37"/>
        <v>7</v>
      </c>
      <c r="Y37" s="4">
        <f t="shared" si="17"/>
        <v>0</v>
      </c>
      <c r="Z37">
        <f t="shared" si="18"/>
        <v>0</v>
      </c>
      <c r="AA37">
        <f t="shared" si="19"/>
        <v>0</v>
      </c>
      <c r="AB37" s="9">
        <f t="shared" si="8"/>
        <v>1</v>
      </c>
      <c r="AC37" s="9">
        <f t="shared" si="20"/>
        <v>0</v>
      </c>
      <c r="AD37" s="9">
        <f t="shared" si="9"/>
        <v>1</v>
      </c>
      <c r="AE37" s="11">
        <f t="shared" si="21"/>
        <v>0</v>
      </c>
      <c r="AF37">
        <f t="shared" si="22"/>
        <v>0</v>
      </c>
      <c r="AG37">
        <f t="shared" si="23"/>
        <v>0</v>
      </c>
      <c r="AH37">
        <f t="shared" si="24"/>
        <v>0</v>
      </c>
      <c r="AI37">
        <f t="shared" si="25"/>
        <v>0</v>
      </c>
      <c r="AJ37">
        <f t="shared" si="38"/>
        <v>5.0487447957489942E-5</v>
      </c>
      <c r="AN37" s="4">
        <f t="shared" si="39"/>
        <v>41359</v>
      </c>
      <c r="AO37">
        <f t="shared" si="40"/>
        <v>2</v>
      </c>
      <c r="AP37" s="4">
        <f t="shared" si="26"/>
        <v>41359</v>
      </c>
      <c r="AQ37">
        <f t="shared" si="27"/>
        <v>2.0912408759124088</v>
      </c>
      <c r="AR37">
        <f t="shared" si="28"/>
        <v>2.3432956704329566</v>
      </c>
      <c r="AS37" s="9">
        <f t="shared" si="10"/>
        <v>0.97026625968773839</v>
      </c>
      <c r="AT37" s="9">
        <f t="shared" si="11"/>
        <v>1.0208491723720399</v>
      </c>
      <c r="AU37" s="9">
        <f t="shared" si="12"/>
        <v>0.96443341693206541</v>
      </c>
      <c r="AV37" s="11">
        <f t="shared" si="29"/>
        <v>2.3994574661358136E-2</v>
      </c>
      <c r="AW37">
        <f t="shared" si="30"/>
        <v>-1.1398351422918684</v>
      </c>
      <c r="AX37">
        <f t="shared" si="31"/>
        <v>-3.2515773828887711</v>
      </c>
      <c r="AY37">
        <f t="shared" si="32"/>
        <v>0.12283926186976299</v>
      </c>
      <c r="AZ37">
        <f t="shared" si="33"/>
        <v>2.3782826671723073E-5</v>
      </c>
      <c r="BA37">
        <f t="shared" si="41"/>
        <v>4.6486830541424452E-4</v>
      </c>
    </row>
    <row r="38" spans="1:53" x14ac:dyDescent="0.25">
      <c r="G38" s="4">
        <f t="shared" si="34"/>
        <v>40629</v>
      </c>
      <c r="H38">
        <f t="shared" si="35"/>
        <v>7</v>
      </c>
      <c r="I38" s="4">
        <f t="shared" si="13"/>
        <v>0</v>
      </c>
      <c r="J38">
        <f t="shared" si="14"/>
        <v>0</v>
      </c>
      <c r="K38">
        <f t="shared" si="15"/>
        <v>0</v>
      </c>
      <c r="L38" s="9">
        <f t="shared" si="0"/>
        <v>1</v>
      </c>
      <c r="M38" s="9">
        <f t="shared" si="16"/>
        <v>0</v>
      </c>
      <c r="N38" s="9">
        <f t="shared" si="1"/>
        <v>1</v>
      </c>
      <c r="O38" s="11">
        <f t="shared" si="2"/>
        <v>0</v>
      </c>
      <c r="P38">
        <f t="shared" si="3"/>
        <v>0</v>
      </c>
      <c r="Q38">
        <f t="shared" si="4"/>
        <v>0</v>
      </c>
      <c r="R38">
        <f t="shared" si="5"/>
        <v>0</v>
      </c>
      <c r="S38">
        <f t="shared" si="6"/>
        <v>0</v>
      </c>
      <c r="T38">
        <f t="shared" si="7"/>
        <v>0</v>
      </c>
      <c r="W38" s="4">
        <f t="shared" si="36"/>
        <v>40994</v>
      </c>
      <c r="X38">
        <f t="shared" si="37"/>
        <v>1</v>
      </c>
      <c r="Y38" s="4">
        <f t="shared" si="17"/>
        <v>40994</v>
      </c>
      <c r="Z38">
        <f t="shared" si="18"/>
        <v>1.0916552667578658</v>
      </c>
      <c r="AA38">
        <f t="shared" si="19"/>
        <v>1.3430213869764451</v>
      </c>
      <c r="AB38" s="9">
        <f t="shared" si="8"/>
        <v>0.98915251206829069</v>
      </c>
      <c r="AC38" s="9">
        <f t="shared" si="20"/>
        <v>1.0013577240092568</v>
      </c>
      <c r="AD38" s="9">
        <f t="shared" si="9"/>
        <v>0.98510963215916025</v>
      </c>
      <c r="AE38" s="11">
        <f t="shared" si="21"/>
        <v>1.6326742138936548E-2</v>
      </c>
      <c r="AF38">
        <f t="shared" si="22"/>
        <v>-1.9944636423124196</v>
      </c>
      <c r="AG38">
        <f t="shared" si="23"/>
        <v>-5.8751695359056733</v>
      </c>
      <c r="AH38">
        <f t="shared" si="24"/>
        <v>2.280066039641802E-2</v>
      </c>
      <c r="AI38">
        <f t="shared" si="25"/>
        <v>4.330134334570977E-6</v>
      </c>
      <c r="AJ38">
        <f t="shared" si="38"/>
        <v>5.4817582292060917E-5</v>
      </c>
      <c r="AN38" s="4">
        <f t="shared" si="39"/>
        <v>41360</v>
      </c>
      <c r="AO38">
        <f t="shared" si="40"/>
        <v>3</v>
      </c>
      <c r="AP38" s="4">
        <f t="shared" si="26"/>
        <v>41360</v>
      </c>
      <c r="AQ38">
        <f t="shared" si="27"/>
        <v>2.093978102189781</v>
      </c>
      <c r="AR38">
        <f t="shared" si="28"/>
        <v>2.3460328967103288</v>
      </c>
      <c r="AS38" s="9">
        <f t="shared" si="10"/>
        <v>0.97020499156421769</v>
      </c>
      <c r="AT38" s="9">
        <f t="shared" si="11"/>
        <v>1.0209136386587863</v>
      </c>
      <c r="AU38" s="9">
        <f t="shared" si="12"/>
        <v>0.96436801315553788</v>
      </c>
      <c r="AV38" s="11">
        <f t="shared" si="29"/>
        <v>2.4013215978086588E-2</v>
      </c>
      <c r="AW38">
        <f t="shared" si="30"/>
        <v>-1.1338177688723976</v>
      </c>
      <c r="AX38">
        <f t="shared" si="31"/>
        <v>-3.244179334434095</v>
      </c>
      <c r="AY38">
        <f t="shared" si="32"/>
        <v>0.1240373611229994</v>
      </c>
      <c r="AZ38">
        <f t="shared" si="33"/>
        <v>2.4016306386394264E-5</v>
      </c>
      <c r="BA38">
        <f t="shared" si="41"/>
        <v>4.8888461180063877E-4</v>
      </c>
    </row>
    <row r="39" spans="1:53" x14ac:dyDescent="0.25">
      <c r="G39" s="4">
        <f t="shared" si="34"/>
        <v>40630</v>
      </c>
      <c r="H39">
        <f t="shared" si="35"/>
        <v>1</v>
      </c>
      <c r="I39" s="4">
        <f t="shared" si="13"/>
        <v>40630</v>
      </c>
      <c r="J39">
        <f t="shared" si="14"/>
        <v>9.5890410958904104E-2</v>
      </c>
      <c r="K39">
        <f t="shared" si="15"/>
        <v>0.34794520547945207</v>
      </c>
      <c r="L39" s="9">
        <f t="shared" si="0"/>
        <v>0.99953353987647398</v>
      </c>
      <c r="M39" s="9">
        <f t="shared" si="16"/>
        <v>0.99095775045742995</v>
      </c>
      <c r="N39" s="9">
        <f t="shared" si="1"/>
        <v>0.9978330418441187</v>
      </c>
      <c r="O39" s="11">
        <f t="shared" si="2"/>
        <v>6.7611923274841753E-3</v>
      </c>
      <c r="P39">
        <f t="shared" si="3"/>
        <v>-19.860664258028045</v>
      </c>
      <c r="Q39">
        <f t="shared" si="4"/>
        <v>-38.842234617150901</v>
      </c>
      <c r="R39">
        <f t="shared" si="5"/>
        <v>4.4541233404845311E-88</v>
      </c>
      <c r="S39">
        <f t="shared" si="6"/>
        <v>8.3391403917729373E-92</v>
      </c>
      <c r="T39">
        <f t="shared" si="7"/>
        <v>8.3391403917729373E-92</v>
      </c>
      <c r="W39" s="4">
        <f t="shared" si="36"/>
        <v>40995</v>
      </c>
      <c r="X39">
        <f t="shared" si="37"/>
        <v>2</v>
      </c>
      <c r="Y39" s="4">
        <f t="shared" si="17"/>
        <v>40995</v>
      </c>
      <c r="Z39">
        <f t="shared" si="18"/>
        <v>1.094391244870041</v>
      </c>
      <c r="AA39">
        <f t="shared" si="19"/>
        <v>1.3457573650886203</v>
      </c>
      <c r="AB39" s="9">
        <f t="shared" si="8"/>
        <v>0.98911132006149494</v>
      </c>
      <c r="AC39" s="9">
        <f t="shared" si="20"/>
        <v>1.001399426023313</v>
      </c>
      <c r="AD39" s="9">
        <f t="shared" si="9"/>
        <v>0.98506282132867518</v>
      </c>
      <c r="AE39" s="11">
        <f t="shared" si="21"/>
        <v>1.6350210098820882E-2</v>
      </c>
      <c r="AF39">
        <f t="shared" si="22"/>
        <v>-1.9783695470831084</v>
      </c>
      <c r="AG39">
        <f t="shared" si="23"/>
        <v>-5.8542215227122094</v>
      </c>
      <c r="AH39">
        <f t="shared" si="24"/>
        <v>2.3682800634420461E-2</v>
      </c>
      <c r="AI39">
        <f t="shared" si="25"/>
        <v>4.4978512514011252E-6</v>
      </c>
      <c r="AJ39">
        <f t="shared" si="38"/>
        <v>5.9315433543462039E-5</v>
      </c>
      <c r="AN39" s="4">
        <f t="shared" si="39"/>
        <v>41361</v>
      </c>
      <c r="AO39">
        <f t="shared" si="40"/>
        <v>4</v>
      </c>
      <c r="AP39" s="4">
        <f t="shared" si="26"/>
        <v>41361</v>
      </c>
      <c r="AQ39">
        <f t="shared" si="27"/>
        <v>2.0967153284671536</v>
      </c>
      <c r="AR39">
        <f t="shared" si="28"/>
        <v>2.3487701229877014</v>
      </c>
      <c r="AS39" s="9">
        <f t="shared" si="10"/>
        <v>0.97014367663857315</v>
      </c>
      <c r="AT39" s="9">
        <f t="shared" si="11"/>
        <v>1.0209781623425984</v>
      </c>
      <c r="AU39" s="9">
        <f t="shared" si="12"/>
        <v>0.96430256637165124</v>
      </c>
      <c r="AV39" s="11">
        <f t="shared" si="29"/>
        <v>2.4031845282667389E-2</v>
      </c>
      <c r="AW39">
        <f t="shared" si="30"/>
        <v>-1.1278163539614054</v>
      </c>
      <c r="AX39">
        <f t="shared" si="31"/>
        <v>-3.236799949042807</v>
      </c>
      <c r="AY39">
        <f t="shared" si="32"/>
        <v>0.12524006930956516</v>
      </c>
      <c r="AZ39">
        <f t="shared" si="33"/>
        <v>2.4250709206357493E-5</v>
      </c>
      <c r="BA39">
        <f t="shared" si="41"/>
        <v>5.1313532100699622E-4</v>
      </c>
    </row>
    <row r="40" spans="1:53" x14ac:dyDescent="0.25">
      <c r="G40" s="4">
        <f t="shared" si="34"/>
        <v>40631</v>
      </c>
      <c r="H40">
        <f t="shared" si="35"/>
        <v>2</v>
      </c>
      <c r="I40" s="4">
        <f t="shared" si="13"/>
        <v>40631</v>
      </c>
      <c r="J40">
        <f t="shared" si="14"/>
        <v>9.8630136986301367E-2</v>
      </c>
      <c r="K40">
        <f t="shared" si="15"/>
        <v>0.35068493150684932</v>
      </c>
      <c r="L40" s="9">
        <f t="shared" si="0"/>
        <v>0.99951872175061163</v>
      </c>
      <c r="M40" s="9">
        <f t="shared" si="16"/>
        <v>0.99097244166465892</v>
      </c>
      <c r="N40" s="9">
        <f t="shared" si="1"/>
        <v>0.99781088758418635</v>
      </c>
      <c r="O40" s="11">
        <f t="shared" si="2"/>
        <v>6.7905116144285236E-3</v>
      </c>
      <c r="P40">
        <f t="shared" si="3"/>
        <v>-19.445535498163164</v>
      </c>
      <c r="Q40">
        <f t="shared" si="4"/>
        <v>-38.161616273678099</v>
      </c>
      <c r="R40">
        <f t="shared" si="5"/>
        <v>1.5889249133370006E-84</v>
      </c>
      <c r="S40">
        <f t="shared" si="6"/>
        <v>2.9748759408043141E-88</v>
      </c>
      <c r="T40">
        <f t="shared" si="7"/>
        <v>2.9748759408043141E-88</v>
      </c>
      <c r="W40" s="4">
        <f t="shared" si="36"/>
        <v>40996</v>
      </c>
      <c r="X40">
        <f t="shared" si="37"/>
        <v>3</v>
      </c>
      <c r="Y40" s="4">
        <f t="shared" si="17"/>
        <v>40996</v>
      </c>
      <c r="Z40">
        <f t="shared" si="18"/>
        <v>1.0971272229822162</v>
      </c>
      <c r="AA40">
        <f t="shared" si="19"/>
        <v>1.3484933432007955</v>
      </c>
      <c r="AB40" s="9">
        <f t="shared" si="8"/>
        <v>0.98907006471366032</v>
      </c>
      <c r="AC40" s="9">
        <f t="shared" si="20"/>
        <v>1.0014411956442082</v>
      </c>
      <c r="AD40" s="9">
        <f t="shared" si="9"/>
        <v>0.98501595154828792</v>
      </c>
      <c r="AE40" s="11">
        <f t="shared" si="21"/>
        <v>1.6373663534320567E-2</v>
      </c>
      <c r="AF40">
        <f t="shared" si="22"/>
        <v>-1.9623468618139799</v>
      </c>
      <c r="AG40">
        <f t="shared" si="23"/>
        <v>-5.8333630876178573</v>
      </c>
      <c r="AH40">
        <f t="shared" si="24"/>
        <v>2.4589324976070637E-2</v>
      </c>
      <c r="AI40">
        <f t="shared" si="25"/>
        <v>4.6702136731952052E-6</v>
      </c>
      <c r="AJ40">
        <f t="shared" si="38"/>
        <v>6.398564721665724E-5</v>
      </c>
      <c r="AN40" s="4">
        <f t="shared" si="39"/>
        <v>41362</v>
      </c>
      <c r="AO40">
        <f t="shared" si="40"/>
        <v>5</v>
      </c>
      <c r="AP40" s="4">
        <f t="shared" si="26"/>
        <v>41362</v>
      </c>
      <c r="AQ40">
        <f t="shared" si="27"/>
        <v>2.0994525547445257</v>
      </c>
      <c r="AR40">
        <f t="shared" si="28"/>
        <v>2.3515073492650735</v>
      </c>
      <c r="AS40" s="9">
        <f t="shared" si="10"/>
        <v>0.97008231495288988</v>
      </c>
      <c r="AT40" s="9">
        <f t="shared" si="11"/>
        <v>1.0210427433994032</v>
      </c>
      <c r="AU40" s="9">
        <f t="shared" si="12"/>
        <v>0.96423707662071645</v>
      </c>
      <c r="AV40" s="11">
        <f t="shared" si="29"/>
        <v>2.4050462581441525E-2</v>
      </c>
      <c r="AW40">
        <f t="shared" si="30"/>
        <v>-1.1218308414148908</v>
      </c>
      <c r="AX40">
        <f t="shared" si="31"/>
        <v>-3.2294391617526603</v>
      </c>
      <c r="AY40">
        <f t="shared" si="32"/>
        <v>0.12644733772776606</v>
      </c>
      <c r="AZ40">
        <f t="shared" si="33"/>
        <v>2.4486025908624146E-5</v>
      </c>
      <c r="BA40">
        <f t="shared" si="41"/>
        <v>5.3762134691562042E-4</v>
      </c>
    </row>
    <row r="41" spans="1:53" x14ac:dyDescent="0.25">
      <c r="G41" s="4">
        <f t="shared" si="34"/>
        <v>40632</v>
      </c>
      <c r="H41">
        <f t="shared" si="35"/>
        <v>3</v>
      </c>
      <c r="I41" s="4">
        <f t="shared" si="13"/>
        <v>40632</v>
      </c>
      <c r="J41">
        <f t="shared" si="14"/>
        <v>0.10136986301369863</v>
      </c>
      <c r="K41">
        <f t="shared" si="15"/>
        <v>0.35342465753424657</v>
      </c>
      <c r="L41" s="9">
        <f t="shared" si="0"/>
        <v>0.9995038214678198</v>
      </c>
      <c r="M41" s="9">
        <f t="shared" si="16"/>
        <v>0.99098721476437357</v>
      </c>
      <c r="N41" s="9">
        <f t="shared" si="1"/>
        <v>0.99778865603906719</v>
      </c>
      <c r="O41" s="11">
        <f t="shared" si="2"/>
        <v>6.8198133606408428E-3</v>
      </c>
      <c r="P41">
        <f t="shared" si="3"/>
        <v>-19.046149532848439</v>
      </c>
      <c r="Q41">
        <f t="shared" si="4"/>
        <v>-37.507577887767958</v>
      </c>
      <c r="R41">
        <f t="shared" si="5"/>
        <v>3.5340651055948361E-81</v>
      </c>
      <c r="S41">
        <f t="shared" si="6"/>
        <v>6.6167771038768986E-85</v>
      </c>
      <c r="T41">
        <f t="shared" si="7"/>
        <v>6.6167771038768986E-85</v>
      </c>
      <c r="W41" s="4">
        <f t="shared" si="36"/>
        <v>40997</v>
      </c>
      <c r="X41">
        <f t="shared" si="37"/>
        <v>4</v>
      </c>
      <c r="Y41" s="4">
        <f t="shared" si="17"/>
        <v>40997</v>
      </c>
      <c r="Z41">
        <f t="shared" si="18"/>
        <v>1.0998632010943912</v>
      </c>
      <c r="AA41">
        <f t="shared" si="19"/>
        <v>1.3512293213129705</v>
      </c>
      <c r="AB41" s="9">
        <f t="shared" si="8"/>
        <v>0.9890287460733258</v>
      </c>
      <c r="AC41" s="9">
        <f t="shared" si="20"/>
        <v>1.0014830328392779</v>
      </c>
      <c r="AD41" s="9">
        <f t="shared" si="9"/>
        <v>0.98496902286501609</v>
      </c>
      <c r="AE41" s="11">
        <f t="shared" si="21"/>
        <v>1.6397102452934367E-2</v>
      </c>
      <c r="AF41">
        <f t="shared" si="22"/>
        <v>-1.9463951363649818</v>
      </c>
      <c r="AG41">
        <f t="shared" si="23"/>
        <v>-5.8125936674262215</v>
      </c>
      <c r="AH41">
        <f t="shared" si="24"/>
        <v>2.5520545287881689E-2</v>
      </c>
      <c r="AI41">
        <f t="shared" si="25"/>
        <v>4.8472814489796357E-6</v>
      </c>
      <c r="AJ41">
        <f t="shared" si="38"/>
        <v>6.883292866563687E-5</v>
      </c>
      <c r="AN41" s="4">
        <f t="shared" si="39"/>
        <v>41363</v>
      </c>
      <c r="AO41">
        <f t="shared" si="40"/>
        <v>6</v>
      </c>
      <c r="AP41" s="4">
        <f t="shared" si="26"/>
        <v>0</v>
      </c>
      <c r="AQ41">
        <f t="shared" si="27"/>
        <v>0</v>
      </c>
      <c r="AR41">
        <f t="shared" si="28"/>
        <v>0</v>
      </c>
      <c r="AS41" s="9">
        <f t="shared" si="10"/>
        <v>1</v>
      </c>
      <c r="AT41" s="9">
        <f t="shared" si="11"/>
        <v>0</v>
      </c>
      <c r="AU41" s="9">
        <f t="shared" si="12"/>
        <v>1</v>
      </c>
      <c r="AV41" s="11">
        <f t="shared" si="29"/>
        <v>0</v>
      </c>
      <c r="AW41">
        <f t="shared" si="30"/>
        <v>0</v>
      </c>
      <c r="AX41">
        <f t="shared" si="31"/>
        <v>0</v>
      </c>
      <c r="AY41">
        <f t="shared" si="32"/>
        <v>0</v>
      </c>
      <c r="AZ41">
        <f t="shared" si="33"/>
        <v>0</v>
      </c>
      <c r="BA41">
        <f t="shared" si="41"/>
        <v>5.3762134691562042E-4</v>
      </c>
    </row>
    <row r="42" spans="1:53" x14ac:dyDescent="0.25">
      <c r="G42" s="4">
        <f t="shared" si="34"/>
        <v>40633</v>
      </c>
      <c r="H42">
        <f t="shared" si="35"/>
        <v>4</v>
      </c>
      <c r="I42" s="4">
        <f t="shared" si="13"/>
        <v>40633</v>
      </c>
      <c r="J42">
        <f t="shared" si="14"/>
        <v>0.10410958904109589</v>
      </c>
      <c r="K42">
        <f t="shared" si="15"/>
        <v>0.35616438356164387</v>
      </c>
      <c r="L42" s="9">
        <f t="shared" si="0"/>
        <v>0.99948883908148256</v>
      </c>
      <c r="M42" s="9">
        <f t="shared" si="16"/>
        <v>0.99100206971094862</v>
      </c>
      <c r="N42" s="9">
        <f t="shared" si="1"/>
        <v>0.99776634726123847</v>
      </c>
      <c r="O42" s="11">
        <f t="shared" si="2"/>
        <v>6.8490975750027426E-3</v>
      </c>
      <c r="P42">
        <f t="shared" si="3"/>
        <v>-18.66150007692811</v>
      </c>
      <c r="Q42">
        <f t="shared" si="4"/>
        <v>-36.878395405341173</v>
      </c>
      <c r="R42">
        <f t="shared" si="5"/>
        <v>5.0889988728075558E-78</v>
      </c>
      <c r="S42">
        <f t="shared" si="6"/>
        <v>9.5281991060150444E-82</v>
      </c>
      <c r="T42">
        <f t="shared" si="7"/>
        <v>9.5281991060150444E-82</v>
      </c>
      <c r="W42" s="4">
        <f t="shared" si="36"/>
        <v>40998</v>
      </c>
      <c r="X42">
        <f t="shared" si="37"/>
        <v>5</v>
      </c>
      <c r="Y42" s="4">
        <f t="shared" si="17"/>
        <v>40998</v>
      </c>
      <c r="Z42">
        <f t="shared" si="18"/>
        <v>1.1025991792065664</v>
      </c>
      <c r="AA42">
        <f t="shared" si="19"/>
        <v>1.3539652994251457</v>
      </c>
      <c r="AB42" s="9">
        <f t="shared" si="8"/>
        <v>0.98898736418901456</v>
      </c>
      <c r="AC42" s="9">
        <f t="shared" si="20"/>
        <v>1.0015249375758857</v>
      </c>
      <c r="AD42" s="9">
        <f t="shared" si="9"/>
        <v>0.98492203532585954</v>
      </c>
      <c r="AE42" s="11">
        <f t="shared" si="21"/>
        <v>1.6420526862161944E-2</v>
      </c>
      <c r="AF42">
        <f t="shared" si="22"/>
        <v>-1.9305139244327583</v>
      </c>
      <c r="AG42">
        <f t="shared" si="23"/>
        <v>-5.791912703760083</v>
      </c>
      <c r="AH42">
        <f t="shared" si="24"/>
        <v>2.6476766522867953E-2</v>
      </c>
      <c r="AI42">
        <f t="shared" si="25"/>
        <v>5.0291131263671196E-6</v>
      </c>
      <c r="AJ42">
        <f t="shared" si="38"/>
        <v>7.3862041792003986E-5</v>
      </c>
      <c r="AN42" s="4">
        <f t="shared" si="39"/>
        <v>41364</v>
      </c>
      <c r="AO42">
        <f t="shared" si="40"/>
        <v>7</v>
      </c>
      <c r="AP42" s="4">
        <f t="shared" si="26"/>
        <v>0</v>
      </c>
      <c r="AQ42">
        <f t="shared" si="27"/>
        <v>0</v>
      </c>
      <c r="AR42">
        <f t="shared" si="28"/>
        <v>0</v>
      </c>
      <c r="AS42" s="9">
        <f t="shared" si="10"/>
        <v>1</v>
      </c>
      <c r="AT42" s="9">
        <f t="shared" si="11"/>
        <v>0</v>
      </c>
      <c r="AU42" s="9">
        <f t="shared" si="12"/>
        <v>1</v>
      </c>
      <c r="AV42" s="11">
        <f t="shared" si="29"/>
        <v>0</v>
      </c>
      <c r="AW42">
        <f t="shared" si="30"/>
        <v>0</v>
      </c>
      <c r="AX42">
        <f t="shared" si="31"/>
        <v>0</v>
      </c>
      <c r="AY42">
        <f t="shared" si="32"/>
        <v>0</v>
      </c>
      <c r="AZ42">
        <f t="shared" si="33"/>
        <v>0</v>
      </c>
      <c r="BA42">
        <f t="shared" si="41"/>
        <v>5.3762134691562042E-4</v>
      </c>
    </row>
    <row r="43" spans="1:53" x14ac:dyDescent="0.25">
      <c r="G43" s="4">
        <f t="shared" si="34"/>
        <v>40634</v>
      </c>
      <c r="H43">
        <f t="shared" si="35"/>
        <v>5</v>
      </c>
      <c r="I43" s="4">
        <f t="shared" si="13"/>
        <v>40634</v>
      </c>
      <c r="J43">
        <f t="shared" si="14"/>
        <v>0.10684931506849316</v>
      </c>
      <c r="K43">
        <f t="shared" si="15"/>
        <v>0.35616438356164382</v>
      </c>
      <c r="L43" s="9">
        <f t="shared" si="0"/>
        <v>0.99947377464497522</v>
      </c>
      <c r="M43" s="9">
        <f t="shared" si="16"/>
        <v>0.99101700645880186</v>
      </c>
      <c r="N43" s="9">
        <f t="shared" si="1"/>
        <v>0.99776634726123847</v>
      </c>
      <c r="O43" s="11">
        <f t="shared" si="2"/>
        <v>6.8638038274474308E-3</v>
      </c>
      <c r="P43">
        <f t="shared" si="3"/>
        <v>-18.355498425352913</v>
      </c>
      <c r="Q43">
        <f t="shared" si="4"/>
        <v>-36.337327191653443</v>
      </c>
      <c r="R43">
        <f t="shared" si="5"/>
        <v>1.4909005989342971E-75</v>
      </c>
      <c r="S43">
        <f t="shared" si="6"/>
        <v>2.7914747519058529E-79</v>
      </c>
      <c r="T43">
        <f t="shared" si="7"/>
        <v>2.7914747519058529E-79</v>
      </c>
      <c r="W43" s="4">
        <f t="shared" si="36"/>
        <v>40999</v>
      </c>
      <c r="X43">
        <f t="shared" si="37"/>
        <v>6</v>
      </c>
      <c r="Y43" s="4">
        <f t="shared" si="17"/>
        <v>0</v>
      </c>
      <c r="Z43">
        <f t="shared" si="18"/>
        <v>0</v>
      </c>
      <c r="AA43">
        <f t="shared" si="19"/>
        <v>0</v>
      </c>
      <c r="AB43" s="9">
        <f t="shared" si="8"/>
        <v>1</v>
      </c>
      <c r="AC43" s="9">
        <f t="shared" si="20"/>
        <v>0</v>
      </c>
      <c r="AD43" s="9">
        <f t="shared" si="9"/>
        <v>1</v>
      </c>
      <c r="AE43" s="11">
        <f t="shared" si="21"/>
        <v>0</v>
      </c>
      <c r="AF43">
        <f t="shared" si="22"/>
        <v>0</v>
      </c>
      <c r="AG43">
        <f t="shared" si="23"/>
        <v>0</v>
      </c>
      <c r="AH43">
        <f t="shared" si="24"/>
        <v>0</v>
      </c>
      <c r="AI43">
        <f t="shared" si="25"/>
        <v>0</v>
      </c>
      <c r="AJ43">
        <f t="shared" si="38"/>
        <v>7.3862041792003986E-5</v>
      </c>
      <c r="AN43" s="4">
        <f t="shared" si="39"/>
        <v>41365</v>
      </c>
      <c r="AO43">
        <f t="shared" si="40"/>
        <v>1</v>
      </c>
      <c r="AP43" s="4">
        <f t="shared" si="26"/>
        <v>41365</v>
      </c>
      <c r="AQ43">
        <f t="shared" si="27"/>
        <v>2.1076642335766422</v>
      </c>
      <c r="AR43">
        <f t="shared" si="28"/>
        <v>2.3569793020697931</v>
      </c>
      <c r="AS43" s="9">
        <f t="shared" si="10"/>
        <v>0.96989794975617027</v>
      </c>
      <c r="AT43" s="9">
        <f t="shared" si="11"/>
        <v>1.0212368305673296</v>
      </c>
      <c r="AU43" s="9">
        <f t="shared" si="12"/>
        <v>0.96410602828476277</v>
      </c>
      <c r="AV43" s="11">
        <f t="shared" si="29"/>
        <v>2.4096243247910556E-2</v>
      </c>
      <c r="AW43">
        <f t="shared" si="30"/>
        <v>-1.1068269328816647</v>
      </c>
      <c r="AX43">
        <f t="shared" si="31"/>
        <v>-3.210325515827674</v>
      </c>
      <c r="AY43">
        <f t="shared" si="32"/>
        <v>0.12950218740100347</v>
      </c>
      <c r="AZ43">
        <f t="shared" si="33"/>
        <v>2.5082352371419117E-5</v>
      </c>
      <c r="BA43">
        <f t="shared" si="41"/>
        <v>5.6270369928703952E-4</v>
      </c>
    </row>
    <row r="44" spans="1:53" x14ac:dyDescent="0.25">
      <c r="G44" s="4">
        <f t="shared" si="34"/>
        <v>40635</v>
      </c>
      <c r="H44">
        <f t="shared" si="35"/>
        <v>6</v>
      </c>
      <c r="I44" s="4">
        <f t="shared" si="13"/>
        <v>0</v>
      </c>
      <c r="J44">
        <f t="shared" si="14"/>
        <v>0</v>
      </c>
      <c r="K44">
        <f t="shared" si="15"/>
        <v>0</v>
      </c>
      <c r="L44" s="9">
        <f t="shared" si="0"/>
        <v>1</v>
      </c>
      <c r="M44" s="9">
        <f t="shared" si="16"/>
        <v>0</v>
      </c>
      <c r="N44" s="9">
        <f t="shared" si="1"/>
        <v>1</v>
      </c>
      <c r="O44" s="11">
        <f t="shared" si="2"/>
        <v>0</v>
      </c>
      <c r="P44">
        <f t="shared" si="3"/>
        <v>0</v>
      </c>
      <c r="Q44">
        <f t="shared" si="4"/>
        <v>0</v>
      </c>
      <c r="R44">
        <f t="shared" si="5"/>
        <v>0</v>
      </c>
      <c r="S44">
        <f t="shared" si="6"/>
        <v>0</v>
      </c>
      <c r="T44">
        <f t="shared" si="7"/>
        <v>0</v>
      </c>
      <c r="W44" s="4">
        <f t="shared" si="36"/>
        <v>41000</v>
      </c>
      <c r="X44">
        <f t="shared" si="37"/>
        <v>7</v>
      </c>
      <c r="Y44" s="4">
        <f t="shared" si="17"/>
        <v>0</v>
      </c>
      <c r="Z44">
        <f t="shared" si="18"/>
        <v>0</v>
      </c>
      <c r="AA44">
        <f t="shared" si="19"/>
        <v>0</v>
      </c>
      <c r="AB44" s="9">
        <f t="shared" si="8"/>
        <v>1</v>
      </c>
      <c r="AC44" s="9">
        <f t="shared" si="20"/>
        <v>0</v>
      </c>
      <c r="AD44" s="9">
        <f t="shared" si="9"/>
        <v>1</v>
      </c>
      <c r="AE44" s="11">
        <f t="shared" si="21"/>
        <v>0</v>
      </c>
      <c r="AF44">
        <f t="shared" si="22"/>
        <v>0</v>
      </c>
      <c r="AG44">
        <f t="shared" si="23"/>
        <v>0</v>
      </c>
      <c r="AH44">
        <f t="shared" si="24"/>
        <v>0</v>
      </c>
      <c r="AI44">
        <f t="shared" si="25"/>
        <v>0</v>
      </c>
      <c r="AJ44">
        <f t="shared" si="38"/>
        <v>7.3862041792003986E-5</v>
      </c>
      <c r="AN44" s="4">
        <f t="shared" si="39"/>
        <v>41366</v>
      </c>
      <c r="AO44">
        <f t="shared" si="40"/>
        <v>2</v>
      </c>
      <c r="AP44" s="4">
        <f t="shared" si="26"/>
        <v>41366</v>
      </c>
      <c r="AQ44">
        <f t="shared" si="27"/>
        <v>2.1104014598540148</v>
      </c>
      <c r="AR44">
        <f t="shared" si="28"/>
        <v>2.3597165283471657</v>
      </c>
      <c r="AS44" s="9">
        <f t="shared" si="10"/>
        <v>0.9698364014507993</v>
      </c>
      <c r="AT44" s="9">
        <f t="shared" si="11"/>
        <v>1.0213016408757587</v>
      </c>
      <c r="AU44" s="9">
        <f t="shared" si="12"/>
        <v>0.96404040991346696</v>
      </c>
      <c r="AV44" s="11">
        <f t="shared" si="29"/>
        <v>2.4114817309485784E-2</v>
      </c>
      <c r="AW44">
        <f t="shared" si="30"/>
        <v>-1.1008990728573118</v>
      </c>
      <c r="AX44">
        <f t="shared" si="31"/>
        <v>-3.2030330766243877</v>
      </c>
      <c r="AY44">
        <f t="shared" si="32"/>
        <v>0.13072458897314401</v>
      </c>
      <c r="AZ44">
        <f t="shared" si="33"/>
        <v>2.532071740399814E-5</v>
      </c>
      <c r="BA44">
        <f t="shared" si="41"/>
        <v>5.8802441669103772E-4</v>
      </c>
    </row>
    <row r="45" spans="1:53" x14ac:dyDescent="0.25">
      <c r="G45" s="4">
        <f t="shared" si="34"/>
        <v>40636</v>
      </c>
      <c r="H45">
        <f t="shared" si="35"/>
        <v>7</v>
      </c>
      <c r="I45" s="4">
        <f t="shared" si="13"/>
        <v>0</v>
      </c>
      <c r="J45">
        <f t="shared" si="14"/>
        <v>0</v>
      </c>
      <c r="K45">
        <f t="shared" si="15"/>
        <v>0</v>
      </c>
      <c r="L45" s="9">
        <f t="shared" si="0"/>
        <v>1</v>
      </c>
      <c r="M45" s="9">
        <f t="shared" si="16"/>
        <v>0</v>
      </c>
      <c r="N45" s="9">
        <f t="shared" si="1"/>
        <v>1</v>
      </c>
      <c r="O45" s="11">
        <f t="shared" si="2"/>
        <v>0</v>
      </c>
      <c r="P45">
        <f t="shared" si="3"/>
        <v>0</v>
      </c>
      <c r="Q45">
        <f t="shared" si="4"/>
        <v>0</v>
      </c>
      <c r="R45">
        <f t="shared" si="5"/>
        <v>0</v>
      </c>
      <c r="S45">
        <f t="shared" si="6"/>
        <v>0</v>
      </c>
      <c r="T45">
        <f t="shared" si="7"/>
        <v>0</v>
      </c>
      <c r="W45" s="4">
        <f t="shared" si="36"/>
        <v>41001</v>
      </c>
      <c r="X45">
        <f t="shared" si="37"/>
        <v>1</v>
      </c>
      <c r="Y45" s="4">
        <f t="shared" si="17"/>
        <v>41001</v>
      </c>
      <c r="Z45">
        <f t="shared" si="18"/>
        <v>1.1108071135430917</v>
      </c>
      <c r="AA45">
        <f t="shared" si="19"/>
        <v>1.3594409933245124</v>
      </c>
      <c r="AB45" s="9">
        <f t="shared" si="8"/>
        <v>0.98886283955721144</v>
      </c>
      <c r="AC45" s="9">
        <f t="shared" si="20"/>
        <v>1.0016510567089993</v>
      </c>
      <c r="AD45" s="9">
        <f t="shared" si="9"/>
        <v>0.98482781947639331</v>
      </c>
      <c r="AE45" s="11">
        <f t="shared" si="21"/>
        <v>1.6478781125332718E-2</v>
      </c>
      <c r="AF45">
        <f t="shared" si="22"/>
        <v>-1.8901566589737973</v>
      </c>
      <c r="AG45">
        <f t="shared" si="23"/>
        <v>-5.7372627349215444</v>
      </c>
      <c r="AH45">
        <f t="shared" si="24"/>
        <v>2.9041419118166562E-2</v>
      </c>
      <c r="AI45">
        <f t="shared" si="25"/>
        <v>5.5169491315249174E-6</v>
      </c>
      <c r="AJ45">
        <f t="shared" si="38"/>
        <v>7.9378990923528899E-5</v>
      </c>
      <c r="AN45" s="4">
        <f t="shared" si="39"/>
        <v>41367</v>
      </c>
      <c r="AO45">
        <f t="shared" si="40"/>
        <v>3</v>
      </c>
      <c r="AP45" s="4">
        <f t="shared" si="26"/>
        <v>41367</v>
      </c>
      <c r="AQ45">
        <f t="shared" si="27"/>
        <v>2.113138686131387</v>
      </c>
      <c r="AR45">
        <f t="shared" si="28"/>
        <v>2.3624537546245379</v>
      </c>
      <c r="AS45" s="9">
        <f t="shared" si="10"/>
        <v>0.96977480659552751</v>
      </c>
      <c r="AT45" s="9">
        <f t="shared" si="11"/>
        <v>1.0213665084371046</v>
      </c>
      <c r="AU45" s="9">
        <f t="shared" si="12"/>
        <v>0.96397474873613664</v>
      </c>
      <c r="AV45" s="11">
        <f t="shared" si="29"/>
        <v>2.4133379393618593E-2</v>
      </c>
      <c r="AW45">
        <f t="shared" si="30"/>
        <v>-1.0949868543738874</v>
      </c>
      <c r="AX45">
        <f t="shared" si="31"/>
        <v>-3.1957589312057961</v>
      </c>
      <c r="AY45">
        <f t="shared" si="32"/>
        <v>0.1319513228258388</v>
      </c>
      <c r="AZ45">
        <f t="shared" si="33"/>
        <v>2.5559953114847006E-5</v>
      </c>
      <c r="BA45">
        <f t="shared" si="41"/>
        <v>6.1358436980588473E-4</v>
      </c>
    </row>
    <row r="46" spans="1:53" x14ac:dyDescent="0.25">
      <c r="G46" s="4">
        <f t="shared" si="34"/>
        <v>40637</v>
      </c>
      <c r="H46">
        <f t="shared" si="35"/>
        <v>1</v>
      </c>
      <c r="I46" s="4">
        <f t="shared" si="13"/>
        <v>40637</v>
      </c>
      <c r="J46">
        <f t="shared" si="14"/>
        <v>0.11506849315068493</v>
      </c>
      <c r="K46">
        <f t="shared" si="15"/>
        <v>0.36438356164383562</v>
      </c>
      <c r="L46" s="9">
        <f t="shared" si="0"/>
        <v>0.99942808956805596</v>
      </c>
      <c r="M46" s="9">
        <f t="shared" si="16"/>
        <v>0.99106230705485365</v>
      </c>
      <c r="N46" s="9">
        <f t="shared" si="1"/>
        <v>0.99769895805609976</v>
      </c>
      <c r="O46" s="11">
        <f t="shared" si="2"/>
        <v>6.9515232395593336E-3</v>
      </c>
      <c r="P46">
        <f t="shared" si="3"/>
        <v>-17.314650008916924</v>
      </c>
      <c r="Q46">
        <f t="shared" si="4"/>
        <v>-34.642373779855291</v>
      </c>
      <c r="R46">
        <f t="shared" si="5"/>
        <v>1.822623546653859E-67</v>
      </c>
      <c r="S46">
        <f t="shared" si="6"/>
        <v>3.4127293169253445E-71</v>
      </c>
      <c r="T46">
        <f t="shared" si="7"/>
        <v>3.4127293169253445E-71</v>
      </c>
      <c r="W46" s="4">
        <f t="shared" si="36"/>
        <v>41002</v>
      </c>
      <c r="X46">
        <f t="shared" si="37"/>
        <v>2</v>
      </c>
      <c r="Y46" s="4">
        <f t="shared" si="17"/>
        <v>41002</v>
      </c>
      <c r="Z46">
        <f t="shared" si="18"/>
        <v>1.1135430916552667</v>
      </c>
      <c r="AA46">
        <f t="shared" si="19"/>
        <v>1.3621769714366874</v>
      </c>
      <c r="AB46" s="9">
        <f t="shared" si="8"/>
        <v>0.98882120518190386</v>
      </c>
      <c r="AC46" s="9">
        <f t="shared" si="20"/>
        <v>1.0016932312859639</v>
      </c>
      <c r="AD46" s="9">
        <f t="shared" si="9"/>
        <v>0.98478065557123307</v>
      </c>
      <c r="AE46" s="11">
        <f t="shared" si="21"/>
        <v>1.6502153691679629E-2</v>
      </c>
      <c r="AF46">
        <f t="shared" si="22"/>
        <v>-1.8745314480055932</v>
      </c>
      <c r="AG46">
        <f t="shared" si="23"/>
        <v>-5.716908442785356</v>
      </c>
      <c r="AH46">
        <f t="shared" si="24"/>
        <v>3.0088445367530067E-2</v>
      </c>
      <c r="AI46">
        <f t="shared" si="25"/>
        <v>5.7160915984533833E-6</v>
      </c>
      <c r="AJ46">
        <f t="shared" si="38"/>
        <v>8.5095082521982287E-5</v>
      </c>
      <c r="AN46" s="4">
        <f t="shared" si="39"/>
        <v>41368</v>
      </c>
      <c r="AO46">
        <f t="shared" si="40"/>
        <v>4</v>
      </c>
      <c r="AP46" s="4">
        <f t="shared" si="26"/>
        <v>41368</v>
      </c>
      <c r="AQ46">
        <f t="shared" si="27"/>
        <v>2.1158759124087592</v>
      </c>
      <c r="AR46">
        <f t="shared" si="28"/>
        <v>2.36519098090191</v>
      </c>
      <c r="AS46" s="9">
        <f t="shared" si="10"/>
        <v>0.96971316523232554</v>
      </c>
      <c r="AT46" s="9">
        <f t="shared" si="11"/>
        <v>1.0214314332274099</v>
      </c>
      <c r="AU46" s="9">
        <f t="shared" si="12"/>
        <v>0.96390904479298611</v>
      </c>
      <c r="AV46" s="11">
        <f t="shared" si="29"/>
        <v>2.4151929506634154E-2</v>
      </c>
      <c r="AW46">
        <f t="shared" si="30"/>
        <v>-1.0890902227686121</v>
      </c>
      <c r="AX46">
        <f t="shared" si="31"/>
        <v>-3.1885030163285837</v>
      </c>
      <c r="AY46">
        <f t="shared" si="32"/>
        <v>0.13318233868759566</v>
      </c>
      <c r="AZ46">
        <f t="shared" si="33"/>
        <v>2.5800049964633464E-5</v>
      </c>
      <c r="BA46">
        <f t="shared" si="41"/>
        <v>6.3938441977051815E-4</v>
      </c>
    </row>
    <row r="47" spans="1:53" x14ac:dyDescent="0.25">
      <c r="G47" s="4">
        <f t="shared" si="34"/>
        <v>40638</v>
      </c>
      <c r="H47">
        <f t="shared" si="35"/>
        <v>2</v>
      </c>
      <c r="I47" s="4">
        <f t="shared" si="13"/>
        <v>40638</v>
      </c>
      <c r="J47">
        <f t="shared" si="14"/>
        <v>0.11780821917808219</v>
      </c>
      <c r="K47">
        <f t="shared" si="15"/>
        <v>0.36712328767123287</v>
      </c>
      <c r="L47" s="9">
        <f t="shared" si="0"/>
        <v>0.99941269746444794</v>
      </c>
      <c r="M47" s="9">
        <f t="shared" si="16"/>
        <v>0.99107757055285695</v>
      </c>
      <c r="N47" s="9">
        <f t="shared" si="1"/>
        <v>0.99767634087198254</v>
      </c>
      <c r="O47" s="11">
        <f t="shared" si="2"/>
        <v>6.9807280439763966E-3</v>
      </c>
      <c r="P47">
        <f t="shared" si="3"/>
        <v>-16.990386581741539</v>
      </c>
      <c r="Q47">
        <f t="shared" si="4"/>
        <v>-34.115439944714979</v>
      </c>
      <c r="R47">
        <f t="shared" si="5"/>
        <v>4.8346301155309087E-65</v>
      </c>
      <c r="S47">
        <f t="shared" si="6"/>
        <v>9.052630791465325E-69</v>
      </c>
      <c r="T47">
        <f t="shared" si="7"/>
        <v>9.052630791465325E-69</v>
      </c>
      <c r="W47" s="4">
        <f t="shared" si="36"/>
        <v>41003</v>
      </c>
      <c r="X47">
        <f t="shared" si="37"/>
        <v>3</v>
      </c>
      <c r="Y47" s="4">
        <f t="shared" si="17"/>
        <v>41003</v>
      </c>
      <c r="Z47">
        <f t="shared" si="18"/>
        <v>1.1162790697674418</v>
      </c>
      <c r="AA47">
        <f t="shared" si="19"/>
        <v>1.3649129495488626</v>
      </c>
      <c r="AB47" s="9">
        <f t="shared" si="8"/>
        <v>0.98877950780499479</v>
      </c>
      <c r="AC47" s="9">
        <f t="shared" si="20"/>
        <v>1.001735473241711</v>
      </c>
      <c r="AD47" s="9">
        <f t="shared" si="9"/>
        <v>0.98473343299808169</v>
      </c>
      <c r="AE47" s="11">
        <f t="shared" si="21"/>
        <v>1.6525511781537199E-2</v>
      </c>
      <c r="AF47">
        <f t="shared" si="22"/>
        <v>-1.858974684591854</v>
      </c>
      <c r="AG47">
        <f t="shared" si="23"/>
        <v>-5.6966399952022932</v>
      </c>
      <c r="AH47">
        <f t="shared" si="24"/>
        <v>3.1161739459103943E-2</v>
      </c>
      <c r="AI47">
        <f t="shared" si="25"/>
        <v>5.92024169077766E-6</v>
      </c>
      <c r="AJ47">
        <f t="shared" si="38"/>
        <v>9.1015324212759946E-5</v>
      </c>
      <c r="AN47" s="4">
        <f t="shared" si="39"/>
        <v>41369</v>
      </c>
      <c r="AO47">
        <f t="shared" si="40"/>
        <v>5</v>
      </c>
      <c r="AP47" s="4">
        <f t="shared" si="26"/>
        <v>41369</v>
      </c>
      <c r="AQ47">
        <f t="shared" si="27"/>
        <v>2.1186131386861313</v>
      </c>
      <c r="AR47">
        <f t="shared" si="28"/>
        <v>2.3679282071792822</v>
      </c>
      <c r="AS47" s="9">
        <f t="shared" si="10"/>
        <v>0.96965147740314417</v>
      </c>
      <c r="AT47" s="9">
        <f t="shared" si="11"/>
        <v>1.0214964152227368</v>
      </c>
      <c r="AU47" s="9">
        <f t="shared" si="12"/>
        <v>0.96384329812420999</v>
      </c>
      <c r="AV47" s="11">
        <f t="shared" si="29"/>
        <v>2.4170467654854078E-2</v>
      </c>
      <c r="AW47">
        <f t="shared" si="30"/>
        <v>-1.0832091236316348</v>
      </c>
      <c r="AX47">
        <f t="shared" si="31"/>
        <v>-3.18126526904117</v>
      </c>
      <c r="AY47">
        <f t="shared" si="32"/>
        <v>0.13441758602047685</v>
      </c>
      <c r="AZ47">
        <f t="shared" si="33"/>
        <v>2.6040998360188287E-5</v>
      </c>
      <c r="BA47">
        <f t="shared" si="41"/>
        <v>6.6542541813070647E-4</v>
      </c>
    </row>
    <row r="48" spans="1:53" x14ac:dyDescent="0.25">
      <c r="G48" s="4">
        <f t="shared" si="34"/>
        <v>40639</v>
      </c>
      <c r="H48">
        <f t="shared" si="35"/>
        <v>3</v>
      </c>
      <c r="I48" s="4">
        <f t="shared" si="13"/>
        <v>40639</v>
      </c>
      <c r="J48">
        <f t="shared" si="14"/>
        <v>0.12054794520547946</v>
      </c>
      <c r="K48">
        <f t="shared" si="15"/>
        <v>0.36986301369863017</v>
      </c>
      <c r="L48" s="9">
        <f t="shared" si="0"/>
        <v>0.99939722357741578</v>
      </c>
      <c r="M48" s="9">
        <f t="shared" si="16"/>
        <v>0.99109291562487134</v>
      </c>
      <c r="N48" s="9">
        <f t="shared" si="1"/>
        <v>0.99765364671737522</v>
      </c>
      <c r="O48" s="11">
        <f t="shared" si="2"/>
        <v>7.0099153633610732E-3</v>
      </c>
      <c r="P48">
        <f t="shared" si="3"/>
        <v>-16.676425809442225</v>
      </c>
      <c r="Q48">
        <f t="shared" si="4"/>
        <v>-33.605757848996845</v>
      </c>
      <c r="R48">
        <f t="shared" si="5"/>
        <v>9.7198517055784994E-63</v>
      </c>
      <c r="S48">
        <f t="shared" si="6"/>
        <v>1.8200273673015156E-66</v>
      </c>
      <c r="T48">
        <f t="shared" si="7"/>
        <v>1.8200273673015156E-66</v>
      </c>
      <c r="W48" s="4">
        <f t="shared" si="36"/>
        <v>41004</v>
      </c>
      <c r="X48">
        <f t="shared" si="37"/>
        <v>4</v>
      </c>
      <c r="Y48" s="4">
        <f t="shared" si="17"/>
        <v>41004</v>
      </c>
      <c r="Z48">
        <f t="shared" si="18"/>
        <v>1.119015047879617</v>
      </c>
      <c r="AA48">
        <f t="shared" si="19"/>
        <v>1.3676489276610377</v>
      </c>
      <c r="AB48" s="9">
        <f t="shared" si="8"/>
        <v>0.98873774747491094</v>
      </c>
      <c r="AC48" s="9">
        <f t="shared" si="20"/>
        <v>1.0017777825437741</v>
      </c>
      <c r="AD48" s="9">
        <f t="shared" si="9"/>
        <v>0.98468615180385355</v>
      </c>
      <c r="AE48" s="11">
        <f t="shared" si="21"/>
        <v>1.6548855402386577E-2</v>
      </c>
      <c r="AF48">
        <f t="shared" si="22"/>
        <v>-1.8434859438381661</v>
      </c>
      <c r="AG48">
        <f t="shared" si="23"/>
        <v>-5.6764568608741905</v>
      </c>
      <c r="AH48">
        <f t="shared" si="24"/>
        <v>3.2261562705733868E-2</v>
      </c>
      <c r="AI48">
        <f t="shared" si="25"/>
        <v>6.1294497282106377E-6</v>
      </c>
      <c r="AJ48">
        <f t="shared" si="38"/>
        <v>9.7144773940970587E-5</v>
      </c>
      <c r="AN48" s="4">
        <f t="shared" si="39"/>
        <v>41370</v>
      </c>
      <c r="AO48">
        <f t="shared" si="40"/>
        <v>6</v>
      </c>
      <c r="AP48" s="4">
        <f t="shared" si="26"/>
        <v>0</v>
      </c>
      <c r="AQ48">
        <f t="shared" si="27"/>
        <v>0</v>
      </c>
      <c r="AR48">
        <f t="shared" si="28"/>
        <v>0</v>
      </c>
      <c r="AS48" s="9">
        <f t="shared" si="10"/>
        <v>1</v>
      </c>
      <c r="AT48" s="9">
        <f t="shared" si="11"/>
        <v>0</v>
      </c>
      <c r="AU48" s="9">
        <f t="shared" si="12"/>
        <v>1</v>
      </c>
      <c r="AV48" s="11">
        <f t="shared" si="29"/>
        <v>0</v>
      </c>
      <c r="AW48">
        <f t="shared" si="30"/>
        <v>0</v>
      </c>
      <c r="AX48">
        <f t="shared" si="31"/>
        <v>0</v>
      </c>
      <c r="AY48">
        <f t="shared" si="32"/>
        <v>0</v>
      </c>
      <c r="AZ48">
        <f t="shared" si="33"/>
        <v>0</v>
      </c>
      <c r="BA48">
        <f t="shared" si="41"/>
        <v>6.6542541813070647E-4</v>
      </c>
    </row>
    <row r="49" spans="7:53" x14ac:dyDescent="0.25">
      <c r="G49" s="4">
        <f t="shared" si="34"/>
        <v>40640</v>
      </c>
      <c r="H49">
        <f t="shared" si="35"/>
        <v>4</v>
      </c>
      <c r="I49" s="4">
        <f t="shared" si="13"/>
        <v>40640</v>
      </c>
      <c r="J49">
        <f t="shared" si="14"/>
        <v>0.12328767123287671</v>
      </c>
      <c r="K49">
        <f t="shared" si="15"/>
        <v>0.37260273972602742</v>
      </c>
      <c r="L49" s="9">
        <f t="shared" si="0"/>
        <v>0.99938166796028249</v>
      </c>
      <c r="M49" s="9">
        <f t="shared" si="16"/>
        <v>0.99110834222557187</v>
      </c>
      <c r="N49" s="9">
        <f t="shared" si="1"/>
        <v>0.99763087564468855</v>
      </c>
      <c r="O49" s="11">
        <f t="shared" si="2"/>
        <v>7.0390852065732399E-3</v>
      </c>
      <c r="P49">
        <f t="shared" si="3"/>
        <v>-16.372215440395106</v>
      </c>
      <c r="Q49">
        <f t="shared" si="4"/>
        <v>-33.11238699496645</v>
      </c>
      <c r="R49">
        <f t="shared" si="5"/>
        <v>1.5091507987766093E-60</v>
      </c>
      <c r="S49">
        <f t="shared" si="6"/>
        <v>2.8259057764893974E-64</v>
      </c>
      <c r="T49">
        <f t="shared" si="7"/>
        <v>2.8259057764893974E-64</v>
      </c>
      <c r="W49" s="4">
        <f t="shared" si="36"/>
        <v>41005</v>
      </c>
      <c r="X49">
        <f t="shared" si="37"/>
        <v>5</v>
      </c>
      <c r="Y49" s="4">
        <f t="shared" si="17"/>
        <v>41005</v>
      </c>
      <c r="Z49">
        <f t="shared" si="18"/>
        <v>1.121751025991792</v>
      </c>
      <c r="AA49">
        <f t="shared" si="19"/>
        <v>1.3703849057732127</v>
      </c>
      <c r="AB49" s="9">
        <f t="shared" si="8"/>
        <v>0.98869592424006314</v>
      </c>
      <c r="AC49" s="9">
        <f t="shared" si="20"/>
        <v>1.0018201591597158</v>
      </c>
      <c r="AD49" s="9">
        <f t="shared" si="9"/>
        <v>0.98463881203544579</v>
      </c>
      <c r="AE49" s="11">
        <f t="shared" si="21"/>
        <v>1.6572184561705349E-2</v>
      </c>
      <c r="AF49">
        <f t="shared" si="22"/>
        <v>-1.8280648044158556</v>
      </c>
      <c r="AG49">
        <f t="shared" si="23"/>
        <v>-5.6563585129775014</v>
      </c>
      <c r="AH49">
        <f t="shared" si="24"/>
        <v>3.3388167870647911E-2</v>
      </c>
      <c r="AI49">
        <f t="shared" si="25"/>
        <v>6.3437644164217562E-6</v>
      </c>
      <c r="AJ49">
        <f t="shared" si="38"/>
        <v>1.0348853835739234E-4</v>
      </c>
      <c r="AN49" s="4">
        <f t="shared" si="39"/>
        <v>41371</v>
      </c>
      <c r="AO49">
        <f t="shared" si="40"/>
        <v>7</v>
      </c>
      <c r="AP49" s="4">
        <f t="shared" si="26"/>
        <v>0</v>
      </c>
      <c r="AQ49">
        <f t="shared" si="27"/>
        <v>0</v>
      </c>
      <c r="AR49">
        <f t="shared" si="28"/>
        <v>0</v>
      </c>
      <c r="AS49" s="9">
        <f t="shared" si="10"/>
        <v>1</v>
      </c>
      <c r="AT49" s="9">
        <f t="shared" si="11"/>
        <v>0</v>
      </c>
      <c r="AU49" s="9">
        <f t="shared" si="12"/>
        <v>1</v>
      </c>
      <c r="AV49" s="11">
        <f t="shared" si="29"/>
        <v>0</v>
      </c>
      <c r="AW49">
        <f t="shared" si="30"/>
        <v>0</v>
      </c>
      <c r="AX49">
        <f t="shared" si="31"/>
        <v>0</v>
      </c>
      <c r="AY49">
        <f t="shared" si="32"/>
        <v>0</v>
      </c>
      <c r="AZ49">
        <f t="shared" si="33"/>
        <v>0</v>
      </c>
      <c r="BA49">
        <f t="shared" si="41"/>
        <v>6.6542541813070647E-4</v>
      </c>
    </row>
    <row r="50" spans="7:53" x14ac:dyDescent="0.25">
      <c r="G50" s="4">
        <f t="shared" si="34"/>
        <v>40641</v>
      </c>
      <c r="H50">
        <f t="shared" si="35"/>
        <v>5</v>
      </c>
      <c r="I50" s="4">
        <f t="shared" si="13"/>
        <v>40641</v>
      </c>
      <c r="J50">
        <f t="shared" si="14"/>
        <v>0.12602739726027398</v>
      </c>
      <c r="K50">
        <f t="shared" si="15"/>
        <v>0.37534246575342467</v>
      </c>
      <c r="L50" s="9">
        <f t="shared" si="0"/>
        <v>0.99936603066636198</v>
      </c>
      <c r="M50" s="9">
        <f t="shared" si="16"/>
        <v>0.99112385030967598</v>
      </c>
      <c r="N50" s="9">
        <f t="shared" si="1"/>
        <v>0.99760802770632184</v>
      </c>
      <c r="O50" s="11">
        <f t="shared" si="2"/>
        <v>7.0682375824692055E-3</v>
      </c>
      <c r="P50">
        <f t="shared" si="3"/>
        <v>-16.07724465497493</v>
      </c>
      <c r="Q50">
        <f t="shared" si="4"/>
        <v>-32.634458021544852</v>
      </c>
      <c r="R50">
        <f t="shared" si="5"/>
        <v>1.8408508166491964E-58</v>
      </c>
      <c r="S50">
        <f t="shared" si="6"/>
        <v>3.4470725911271611E-62</v>
      </c>
      <c r="T50">
        <f t="shared" si="7"/>
        <v>3.4470725911271611E-62</v>
      </c>
      <c r="W50" s="4">
        <f t="shared" si="36"/>
        <v>41006</v>
      </c>
      <c r="X50">
        <f t="shared" si="37"/>
        <v>6</v>
      </c>
      <c r="Y50" s="4">
        <f t="shared" si="17"/>
        <v>0</v>
      </c>
      <c r="Z50">
        <f t="shared" si="18"/>
        <v>0</v>
      </c>
      <c r="AA50">
        <f t="shared" si="19"/>
        <v>0</v>
      </c>
      <c r="AB50" s="9">
        <f t="shared" si="8"/>
        <v>1</v>
      </c>
      <c r="AC50" s="9">
        <f t="shared" si="20"/>
        <v>0</v>
      </c>
      <c r="AD50" s="9">
        <f t="shared" si="9"/>
        <v>1</v>
      </c>
      <c r="AE50" s="11">
        <f t="shared" si="21"/>
        <v>0</v>
      </c>
      <c r="AF50">
        <f t="shared" si="22"/>
        <v>0</v>
      </c>
      <c r="AG50">
        <f t="shared" si="23"/>
        <v>0</v>
      </c>
      <c r="AH50">
        <f t="shared" si="24"/>
        <v>0</v>
      </c>
      <c r="AI50">
        <f t="shared" si="25"/>
        <v>0</v>
      </c>
      <c r="AJ50">
        <f t="shared" si="38"/>
        <v>1.0348853835739234E-4</v>
      </c>
      <c r="AN50" s="4">
        <f t="shared" si="39"/>
        <v>41372</v>
      </c>
      <c r="AO50">
        <f t="shared" si="40"/>
        <v>1</v>
      </c>
      <c r="AP50" s="4">
        <f t="shared" si="26"/>
        <v>41372</v>
      </c>
      <c r="AQ50">
        <f t="shared" si="27"/>
        <v>2.1268248175182483</v>
      </c>
      <c r="AR50">
        <f t="shared" si="28"/>
        <v>2.3761398860113991</v>
      </c>
      <c r="AS50" s="9">
        <f t="shared" si="10"/>
        <v>0.96946613553894834</v>
      </c>
      <c r="AT50" s="9">
        <f t="shared" si="11"/>
        <v>1.0216917041997589</v>
      </c>
      <c r="AU50" s="9">
        <f t="shared" si="12"/>
        <v>0.96364580216578466</v>
      </c>
      <c r="AV50" s="11">
        <f t="shared" si="29"/>
        <v>2.4226010373919603E-2</v>
      </c>
      <c r="AW50">
        <f t="shared" si="30"/>
        <v>-1.0656584806902836</v>
      </c>
      <c r="AX50">
        <f t="shared" si="31"/>
        <v>-3.1596604075377601</v>
      </c>
      <c r="AY50">
        <f t="shared" si="32"/>
        <v>0.13814820763668706</v>
      </c>
      <c r="AZ50">
        <f t="shared" si="33"/>
        <v>2.6768856114088941E-5</v>
      </c>
      <c r="BA50">
        <f t="shared" si="41"/>
        <v>6.9219427424479542E-4</v>
      </c>
    </row>
    <row r="51" spans="7:53" x14ac:dyDescent="0.25">
      <c r="G51" s="4">
        <f t="shared" si="34"/>
        <v>40642</v>
      </c>
      <c r="H51">
        <f t="shared" si="35"/>
        <v>6</v>
      </c>
      <c r="I51" s="4">
        <f t="shared" si="13"/>
        <v>0</v>
      </c>
      <c r="J51">
        <f t="shared" si="14"/>
        <v>0</v>
      </c>
      <c r="K51">
        <f t="shared" si="15"/>
        <v>0</v>
      </c>
      <c r="L51" s="9">
        <f t="shared" si="0"/>
        <v>1</v>
      </c>
      <c r="M51" s="9">
        <f t="shared" si="16"/>
        <v>0</v>
      </c>
      <c r="N51" s="9">
        <f t="shared" si="1"/>
        <v>1</v>
      </c>
      <c r="O51" s="11">
        <f t="shared" si="2"/>
        <v>0</v>
      </c>
      <c r="P51">
        <f t="shared" si="3"/>
        <v>0</v>
      </c>
      <c r="Q51">
        <f t="shared" si="4"/>
        <v>0</v>
      </c>
      <c r="R51">
        <f t="shared" si="5"/>
        <v>0</v>
      </c>
      <c r="S51">
        <f t="shared" si="6"/>
        <v>0</v>
      </c>
      <c r="T51">
        <f t="shared" si="7"/>
        <v>0</v>
      </c>
      <c r="W51" s="4">
        <f t="shared" si="36"/>
        <v>41007</v>
      </c>
      <c r="X51">
        <f t="shared" si="37"/>
        <v>7</v>
      </c>
      <c r="Y51" s="4">
        <f t="shared" si="17"/>
        <v>0</v>
      </c>
      <c r="Z51">
        <f t="shared" si="18"/>
        <v>0</v>
      </c>
      <c r="AA51">
        <f t="shared" si="19"/>
        <v>0</v>
      </c>
      <c r="AB51" s="9">
        <f t="shared" si="8"/>
        <v>1</v>
      </c>
      <c r="AC51" s="9">
        <f t="shared" si="20"/>
        <v>0</v>
      </c>
      <c r="AD51" s="9">
        <f t="shared" si="9"/>
        <v>1</v>
      </c>
      <c r="AE51" s="11">
        <f t="shared" si="21"/>
        <v>0</v>
      </c>
      <c r="AF51">
        <f t="shared" si="22"/>
        <v>0</v>
      </c>
      <c r="AG51">
        <f t="shared" si="23"/>
        <v>0</v>
      </c>
      <c r="AH51">
        <f t="shared" si="24"/>
        <v>0</v>
      </c>
      <c r="AI51">
        <f t="shared" si="25"/>
        <v>0</v>
      </c>
      <c r="AJ51">
        <f t="shared" si="38"/>
        <v>1.0348853835739234E-4</v>
      </c>
      <c r="AN51" s="4">
        <f t="shared" si="39"/>
        <v>41373</v>
      </c>
      <c r="AO51">
        <f t="shared" si="40"/>
        <v>2</v>
      </c>
      <c r="AP51" s="4">
        <f t="shared" si="26"/>
        <v>41373</v>
      </c>
      <c r="AQ51">
        <f t="shared" si="27"/>
        <v>2.1295620437956204</v>
      </c>
      <c r="AR51">
        <f t="shared" si="28"/>
        <v>2.3788771122887713</v>
      </c>
      <c r="AS51" s="9">
        <f t="shared" si="10"/>
        <v>0.969404262264978</v>
      </c>
      <c r="AT51" s="9">
        <f t="shared" si="11"/>
        <v>1.0217569147761796</v>
      </c>
      <c r="AU51" s="9">
        <f t="shared" si="12"/>
        <v>0.96357988499606562</v>
      </c>
      <c r="AV51" s="11">
        <f t="shared" si="29"/>
        <v>2.4244500726119639E-2</v>
      </c>
      <c r="AW51">
        <f t="shared" si="30"/>
        <v>-1.0598389723302359</v>
      </c>
      <c r="AX51">
        <f t="shared" si="31"/>
        <v>-3.1524947068644527</v>
      </c>
      <c r="AY51">
        <f t="shared" si="32"/>
        <v>0.13939987042302268</v>
      </c>
      <c r="AZ51">
        <f t="shared" si="33"/>
        <v>2.7013113737239577E-5</v>
      </c>
      <c r="BA51">
        <f t="shared" si="41"/>
        <v>7.1920738798203498E-4</v>
      </c>
    </row>
    <row r="52" spans="7:53" x14ac:dyDescent="0.25">
      <c r="G52" s="4">
        <f t="shared" si="34"/>
        <v>40643</v>
      </c>
      <c r="H52">
        <f t="shared" si="35"/>
        <v>7</v>
      </c>
      <c r="I52" s="4">
        <f t="shared" si="13"/>
        <v>0</v>
      </c>
      <c r="J52">
        <f t="shared" si="14"/>
        <v>0</v>
      </c>
      <c r="K52">
        <f t="shared" si="15"/>
        <v>0</v>
      </c>
      <c r="L52" s="9">
        <f t="shared" si="0"/>
        <v>1</v>
      </c>
      <c r="M52" s="9">
        <f t="shared" si="16"/>
        <v>0</v>
      </c>
      <c r="N52" s="9">
        <f t="shared" si="1"/>
        <v>1</v>
      </c>
      <c r="O52" s="11">
        <f t="shared" si="2"/>
        <v>0</v>
      </c>
      <c r="P52">
        <f t="shared" si="3"/>
        <v>0</v>
      </c>
      <c r="Q52">
        <f t="shared" si="4"/>
        <v>0</v>
      </c>
      <c r="R52">
        <f t="shared" si="5"/>
        <v>0</v>
      </c>
      <c r="S52">
        <f t="shared" si="6"/>
        <v>0</v>
      </c>
      <c r="T52">
        <f t="shared" si="7"/>
        <v>0</v>
      </c>
      <c r="W52" s="4">
        <f t="shared" si="36"/>
        <v>41008</v>
      </c>
      <c r="X52">
        <f t="shared" si="37"/>
        <v>1</v>
      </c>
      <c r="Y52" s="4">
        <f t="shared" si="17"/>
        <v>41008</v>
      </c>
      <c r="Z52">
        <f t="shared" si="18"/>
        <v>1.1299589603283173</v>
      </c>
      <c r="AA52">
        <f t="shared" si="19"/>
        <v>1.378592840109738</v>
      </c>
      <c r="AB52" s="9">
        <f t="shared" si="8"/>
        <v>0.9885700775908024</v>
      </c>
      <c r="AC52" s="9">
        <f t="shared" si="20"/>
        <v>1.0019476925668562</v>
      </c>
      <c r="AD52" s="9">
        <f t="shared" si="9"/>
        <v>0.98449644175386031</v>
      </c>
      <c r="AE52" s="11">
        <f t="shared" si="21"/>
        <v>1.6642085345210025E-2</v>
      </c>
      <c r="AF52">
        <f t="shared" si="22"/>
        <v>-1.7822028335348639</v>
      </c>
      <c r="AG52">
        <f t="shared" si="23"/>
        <v>-5.5965669857498375</v>
      </c>
      <c r="AH52">
        <f t="shared" si="24"/>
        <v>3.6931069685398679E-2</v>
      </c>
      <c r="AI52">
        <f t="shared" si="25"/>
        <v>7.0178103553175996E-6</v>
      </c>
      <c r="AJ52">
        <f t="shared" si="38"/>
        <v>1.1050634871270994E-4</v>
      </c>
      <c r="AN52" s="4">
        <f t="shared" si="39"/>
        <v>41374</v>
      </c>
      <c r="AO52">
        <f t="shared" si="40"/>
        <v>3</v>
      </c>
      <c r="AP52" s="4">
        <f t="shared" si="26"/>
        <v>41374</v>
      </c>
      <c r="AQ52">
        <f t="shared" si="27"/>
        <v>2.132299270072993</v>
      </c>
      <c r="AR52">
        <f t="shared" si="28"/>
        <v>2.3816143385661439</v>
      </c>
      <c r="AS52" s="9">
        <f t="shared" si="10"/>
        <v>0.96934234273449693</v>
      </c>
      <c r="AT52" s="9">
        <f t="shared" si="11"/>
        <v>1.0218221824382219</v>
      </c>
      <c r="AU52" s="9">
        <f t="shared" si="12"/>
        <v>0.96351392530140345</v>
      </c>
      <c r="AV52" s="11">
        <f t="shared" si="29"/>
        <v>2.4262979145092897E-2</v>
      </c>
      <c r="AW52">
        <f t="shared" si="30"/>
        <v>-1.0540347281280069</v>
      </c>
      <c r="AX52">
        <f t="shared" si="31"/>
        <v>-3.1453468633362078</v>
      </c>
      <c r="AY52">
        <f t="shared" si="32"/>
        <v>0.14065550827074247</v>
      </c>
      <c r="AZ52">
        <f t="shared" si="33"/>
        <v>2.7258174185600723E-5</v>
      </c>
      <c r="BA52">
        <f t="shared" si="41"/>
        <v>7.4646556216763566E-4</v>
      </c>
    </row>
    <row r="53" spans="7:53" x14ac:dyDescent="0.25">
      <c r="G53" s="4">
        <f t="shared" si="34"/>
        <v>40644</v>
      </c>
      <c r="H53">
        <f t="shared" si="35"/>
        <v>1</v>
      </c>
      <c r="I53" s="4">
        <f t="shared" si="13"/>
        <v>40644</v>
      </c>
      <c r="J53">
        <f t="shared" si="14"/>
        <v>0.13424657534246576</v>
      </c>
      <c r="K53">
        <f t="shared" si="15"/>
        <v>0.38356164383561642</v>
      </c>
      <c r="L53" s="9">
        <f t="shared" si="0"/>
        <v>0.99931862925688475</v>
      </c>
      <c r="M53" s="9">
        <f t="shared" si="16"/>
        <v>0.99117086301022594</v>
      </c>
      <c r="N53" s="9">
        <f t="shared" si="1"/>
        <v>0.99753902322096777</v>
      </c>
      <c r="O53" s="11">
        <f t="shared" si="2"/>
        <v>7.155589994770447E-3</v>
      </c>
      <c r="P53">
        <f t="shared" si="3"/>
        <v>-15.243203299996644</v>
      </c>
      <c r="Q53">
        <f t="shared" si="4"/>
        <v>-31.285558250438012</v>
      </c>
      <c r="R53">
        <f t="shared" si="5"/>
        <v>9.1282522642933414E-53</v>
      </c>
      <c r="S53">
        <f t="shared" si="6"/>
        <v>1.7093857056925446E-56</v>
      </c>
      <c r="T53">
        <f t="shared" si="7"/>
        <v>1.7093857056925446E-56</v>
      </c>
      <c r="W53" s="4">
        <f t="shared" si="36"/>
        <v>41009</v>
      </c>
      <c r="X53">
        <f t="shared" si="37"/>
        <v>2</v>
      </c>
      <c r="Y53" s="4">
        <f t="shared" si="17"/>
        <v>41009</v>
      </c>
      <c r="Z53">
        <f t="shared" si="18"/>
        <v>1.1326949384404925</v>
      </c>
      <c r="AA53">
        <f t="shared" si="19"/>
        <v>1.3813288182219132</v>
      </c>
      <c r="AB53" s="9">
        <f t="shared" si="8"/>
        <v>0.98852800322068468</v>
      </c>
      <c r="AC53" s="9">
        <f t="shared" si="20"/>
        <v>1.001990338114497</v>
      </c>
      <c r="AD53" s="9">
        <f t="shared" si="9"/>
        <v>0.9844488681573631</v>
      </c>
      <c r="AE53" s="11">
        <f t="shared" si="21"/>
        <v>1.6665356733120522E-2</v>
      </c>
      <c r="AF53">
        <f t="shared" si="22"/>
        <v>-1.7670479561381667</v>
      </c>
      <c r="AG53">
        <f t="shared" si="23"/>
        <v>-5.5768026031620126</v>
      </c>
      <c r="AH53">
        <f t="shared" si="24"/>
        <v>3.8167151616819654E-2</v>
      </c>
      <c r="AI53">
        <f t="shared" si="25"/>
        <v>7.2530049773697998E-6</v>
      </c>
      <c r="AJ53">
        <f t="shared" si="38"/>
        <v>1.1775935369007974E-4</v>
      </c>
      <c r="AN53" s="4">
        <f t="shared" si="39"/>
        <v>41375</v>
      </c>
      <c r="AO53">
        <f t="shared" si="40"/>
        <v>4</v>
      </c>
      <c r="AP53" s="4">
        <f t="shared" si="26"/>
        <v>41375</v>
      </c>
      <c r="AQ53">
        <f t="shared" si="27"/>
        <v>2.1350364963503652</v>
      </c>
      <c r="AR53">
        <f t="shared" si="28"/>
        <v>2.3843515648435161</v>
      </c>
      <c r="AS53" s="9">
        <f t="shared" si="10"/>
        <v>0.96928037698934111</v>
      </c>
      <c r="AT53" s="9">
        <f t="shared" si="11"/>
        <v>1.021887507162063</v>
      </c>
      <c r="AU53" s="9">
        <f t="shared" si="12"/>
        <v>0.96344792312187655</v>
      </c>
      <c r="AV53" s="11">
        <f t="shared" si="29"/>
        <v>2.4281445637141397E-2</v>
      </c>
      <c r="AW53">
        <f t="shared" si="30"/>
        <v>-1.048245695160287</v>
      </c>
      <c r="AX53">
        <f t="shared" si="31"/>
        <v>-3.1382168157161936</v>
      </c>
      <c r="AY53">
        <f t="shared" si="32"/>
        <v>0.14191506920838856</v>
      </c>
      <c r="AZ53">
        <f t="shared" si="33"/>
        <v>2.7504027574534662E-5</v>
      </c>
      <c r="BA53">
        <f t="shared" si="41"/>
        <v>7.7396958974217036E-4</v>
      </c>
    </row>
    <row r="54" spans="7:53" x14ac:dyDescent="0.25">
      <c r="G54" s="4">
        <f t="shared" si="34"/>
        <v>40645</v>
      </c>
      <c r="H54">
        <f t="shared" si="35"/>
        <v>2</v>
      </c>
      <c r="I54" s="4">
        <f t="shared" si="13"/>
        <v>40645</v>
      </c>
      <c r="J54">
        <f t="shared" si="14"/>
        <v>0.13698630136986301</v>
      </c>
      <c r="K54">
        <f t="shared" si="15"/>
        <v>0.38630136986301367</v>
      </c>
      <c r="L54" s="9">
        <f t="shared" si="0"/>
        <v>0.99930266578877802</v>
      </c>
      <c r="M54" s="9">
        <f t="shared" si="16"/>
        <v>0.99118669657597303</v>
      </c>
      <c r="N54" s="9">
        <f t="shared" si="1"/>
        <v>0.99751586834365091</v>
      </c>
      <c r="O54" s="11">
        <f t="shared" si="2"/>
        <v>7.1846725898890044E-3</v>
      </c>
      <c r="P54">
        <f t="shared" si="3"/>
        <v>-14.980782224980427</v>
      </c>
      <c r="Q54">
        <f t="shared" si="4"/>
        <v>-30.861903385302568</v>
      </c>
      <c r="R54">
        <f t="shared" si="5"/>
        <v>4.8993871478515007E-51</v>
      </c>
      <c r="S54">
        <f t="shared" si="6"/>
        <v>9.1748955891268131E-55</v>
      </c>
      <c r="T54">
        <f t="shared" si="7"/>
        <v>9.1748955891268131E-55</v>
      </c>
      <c r="W54" s="4">
        <f t="shared" si="36"/>
        <v>41010</v>
      </c>
      <c r="X54">
        <f t="shared" si="37"/>
        <v>3</v>
      </c>
      <c r="Y54" s="4">
        <f t="shared" si="17"/>
        <v>41010</v>
      </c>
      <c r="Z54">
        <f t="shared" si="18"/>
        <v>1.1354309165526675</v>
      </c>
      <c r="AA54">
        <f t="shared" si="19"/>
        <v>1.3840647963340882</v>
      </c>
      <c r="AB54" s="9">
        <f t="shared" si="8"/>
        <v>0.98848586618761514</v>
      </c>
      <c r="AC54" s="9">
        <f t="shared" si="20"/>
        <v>1.0020330508142499</v>
      </c>
      <c r="AD54" s="9">
        <f t="shared" si="9"/>
        <v>0.98440123622091469</v>
      </c>
      <c r="AE54" s="11">
        <f t="shared" si="21"/>
        <v>1.6688613696839185E-2</v>
      </c>
      <c r="AF54">
        <f t="shared" si="22"/>
        <v>-1.7519586255974042</v>
      </c>
      <c r="AG54">
        <f t="shared" si="23"/>
        <v>-5.5571204383450894</v>
      </c>
      <c r="AH54">
        <f t="shared" si="24"/>
        <v>3.9431143617628131E-2</v>
      </c>
      <c r="AI54">
        <f t="shared" si="25"/>
        <v>7.49352414653335E-6</v>
      </c>
      <c r="AJ54">
        <f t="shared" si="38"/>
        <v>1.2525287783661309E-4</v>
      </c>
      <c r="AN54" s="4">
        <f t="shared" si="39"/>
        <v>41376</v>
      </c>
      <c r="AO54">
        <f t="shared" si="40"/>
        <v>5</v>
      </c>
      <c r="AP54" s="4">
        <f t="shared" si="26"/>
        <v>41376</v>
      </c>
      <c r="AQ54">
        <f t="shared" si="27"/>
        <v>2.1377737226277373</v>
      </c>
      <c r="AR54">
        <f t="shared" si="28"/>
        <v>2.3870887911208882</v>
      </c>
      <c r="AS54" s="9">
        <f t="shared" si="10"/>
        <v>0.96921836507132764</v>
      </c>
      <c r="AT54" s="9">
        <f t="shared" si="11"/>
        <v>1.0219528889239</v>
      </c>
      <c r="AU54" s="9">
        <f t="shared" si="12"/>
        <v>0.96338187849754386</v>
      </c>
      <c r="AV54" s="11">
        <f t="shared" si="29"/>
        <v>2.4299900208566261E-2</v>
      </c>
      <c r="AW54">
        <f t="shared" si="30"/>
        <v>-1.0424718207458643</v>
      </c>
      <c r="AX54">
        <f t="shared" si="31"/>
        <v>-3.1311045030469442</v>
      </c>
      <c r="AY54">
        <f t="shared" si="32"/>
        <v>0.14317850105294747</v>
      </c>
      <c r="AZ54">
        <f t="shared" si="33"/>
        <v>2.7750663976058393E-5</v>
      </c>
      <c r="BA54">
        <f t="shared" si="41"/>
        <v>8.0172025371822873E-4</v>
      </c>
    </row>
    <row r="55" spans="7:53" x14ac:dyDescent="0.25">
      <c r="G55" s="4">
        <f t="shared" si="34"/>
        <v>40646</v>
      </c>
      <c r="H55">
        <f t="shared" si="35"/>
        <v>3</v>
      </c>
      <c r="I55" s="4">
        <f t="shared" si="13"/>
        <v>40646</v>
      </c>
      <c r="J55">
        <f t="shared" si="14"/>
        <v>0.13972602739726028</v>
      </c>
      <c r="K55">
        <f t="shared" si="15"/>
        <v>0.38904109589041097</v>
      </c>
      <c r="L55" s="9">
        <f t="shared" si="0"/>
        <v>0.99928662091032061</v>
      </c>
      <c r="M55" s="9">
        <f t="shared" si="16"/>
        <v>0.9912026113993504</v>
      </c>
      <c r="N55" s="9">
        <f t="shared" si="1"/>
        <v>0.99749263686248268</v>
      </c>
      <c r="O55" s="11">
        <f t="shared" si="2"/>
        <v>7.2137377619150194E-3</v>
      </c>
      <c r="P55">
        <f t="shared" si="3"/>
        <v>-14.725544585494104</v>
      </c>
      <c r="Q55">
        <f t="shared" si="4"/>
        <v>-30.45019768210194</v>
      </c>
      <c r="R55">
        <f t="shared" si="5"/>
        <v>2.2079011201309617E-49</v>
      </c>
      <c r="S55">
        <f t="shared" si="6"/>
        <v>4.134718668750967E-53</v>
      </c>
      <c r="T55">
        <f t="shared" si="7"/>
        <v>4.134718668750967E-53</v>
      </c>
      <c r="W55" s="4">
        <f t="shared" si="36"/>
        <v>41011</v>
      </c>
      <c r="X55">
        <f t="shared" si="37"/>
        <v>4</v>
      </c>
      <c r="Y55" s="4">
        <f t="shared" si="17"/>
        <v>41011</v>
      </c>
      <c r="Z55">
        <f t="shared" si="18"/>
        <v>1.1381668946648427</v>
      </c>
      <c r="AA55">
        <f t="shared" si="19"/>
        <v>1.3868007744462634</v>
      </c>
      <c r="AB55" s="9">
        <f t="shared" si="8"/>
        <v>0.98844366653990789</v>
      </c>
      <c r="AC55" s="9">
        <f t="shared" si="20"/>
        <v>1.002075830633846</v>
      </c>
      <c r="AD55" s="9">
        <f t="shared" si="9"/>
        <v>0.98435354599130909</v>
      </c>
      <c r="AE55" s="11">
        <f t="shared" si="21"/>
        <v>1.6711856243823948E-2</v>
      </c>
      <c r="AF55">
        <f t="shared" si="22"/>
        <v>-1.7369344411946754</v>
      </c>
      <c r="AG55">
        <f t="shared" si="23"/>
        <v>-5.5375199903350465</v>
      </c>
      <c r="AH55">
        <f t="shared" si="24"/>
        <v>4.0723242828416946E-2</v>
      </c>
      <c r="AI55">
        <f t="shared" si="25"/>
        <v>7.7394060554704654E-6</v>
      </c>
      <c r="AJ55">
        <f t="shared" si="38"/>
        <v>1.3299228389208355E-4</v>
      </c>
      <c r="AN55" s="4">
        <f t="shared" si="39"/>
        <v>41377</v>
      </c>
      <c r="AO55">
        <f t="shared" si="40"/>
        <v>6</v>
      </c>
      <c r="AP55" s="4">
        <f t="shared" si="26"/>
        <v>0</v>
      </c>
      <c r="AQ55">
        <f t="shared" si="27"/>
        <v>0</v>
      </c>
      <c r="AR55">
        <f t="shared" si="28"/>
        <v>0</v>
      </c>
      <c r="AS55" s="9">
        <f t="shared" si="10"/>
        <v>1</v>
      </c>
      <c r="AT55" s="9">
        <f t="shared" si="11"/>
        <v>0</v>
      </c>
      <c r="AU55" s="9">
        <f t="shared" si="12"/>
        <v>1</v>
      </c>
      <c r="AV55" s="11">
        <f t="shared" si="29"/>
        <v>0</v>
      </c>
      <c r="AW55">
        <f t="shared" si="30"/>
        <v>0</v>
      </c>
      <c r="AX55">
        <f t="shared" si="31"/>
        <v>0</v>
      </c>
      <c r="AY55">
        <f t="shared" si="32"/>
        <v>0</v>
      </c>
      <c r="AZ55">
        <f t="shared" si="33"/>
        <v>0</v>
      </c>
      <c r="BA55">
        <f t="shared" si="41"/>
        <v>8.0172025371822873E-4</v>
      </c>
    </row>
    <row r="56" spans="7:53" x14ac:dyDescent="0.25">
      <c r="G56" s="4">
        <f t="shared" si="34"/>
        <v>40647</v>
      </c>
      <c r="H56">
        <f t="shared" si="35"/>
        <v>4</v>
      </c>
      <c r="I56" s="4">
        <f t="shared" si="13"/>
        <v>40647</v>
      </c>
      <c r="J56">
        <f t="shared" si="14"/>
        <v>0.14246575342465753</v>
      </c>
      <c r="K56">
        <f t="shared" si="15"/>
        <v>0.39178082191780822</v>
      </c>
      <c r="L56" s="9">
        <f t="shared" si="0"/>
        <v>0.99927049467477291</v>
      </c>
      <c r="M56" s="9">
        <f t="shared" si="16"/>
        <v>0.99121860743533075</v>
      </c>
      <c r="N56" s="9">
        <f t="shared" si="1"/>
        <v>0.99746932882979511</v>
      </c>
      <c r="O56" s="11">
        <f t="shared" si="2"/>
        <v>7.2427855196816474E-3</v>
      </c>
      <c r="P56">
        <f t="shared" si="3"/>
        <v>-14.477159159409878</v>
      </c>
      <c r="Q56">
        <f t="shared" si="4"/>
        <v>-30.049879677527933</v>
      </c>
      <c r="R56">
        <f t="shared" si="5"/>
        <v>8.4406529775438958E-48</v>
      </c>
      <c r="S56">
        <f t="shared" si="6"/>
        <v>1.5806998029281449E-51</v>
      </c>
      <c r="T56">
        <f t="shared" si="7"/>
        <v>1.5806998029281449E-51</v>
      </c>
      <c r="W56" s="4">
        <f t="shared" si="36"/>
        <v>41012</v>
      </c>
      <c r="X56">
        <f t="shared" si="37"/>
        <v>5</v>
      </c>
      <c r="Y56" s="4">
        <f t="shared" si="17"/>
        <v>41012</v>
      </c>
      <c r="Z56">
        <f t="shared" si="18"/>
        <v>1.1409028727770179</v>
      </c>
      <c r="AA56">
        <f t="shared" si="19"/>
        <v>1.3895367525584386</v>
      </c>
      <c r="AB56" s="9">
        <f t="shared" si="8"/>
        <v>0.98840140432586088</v>
      </c>
      <c r="AC56" s="9">
        <f t="shared" si="20"/>
        <v>1.002118677541044</v>
      </c>
      <c r="AD56" s="9">
        <f t="shared" si="9"/>
        <v>0.98430579751532277</v>
      </c>
      <c r="AE56" s="11">
        <f t="shared" si="21"/>
        <v>1.6735084381530062E-2</v>
      </c>
      <c r="AF56">
        <f t="shared" si="22"/>
        <v>-1.7219750055208809</v>
      </c>
      <c r="AG56">
        <f t="shared" si="23"/>
        <v>-5.5180007623185672</v>
      </c>
      <c r="AH56">
        <f t="shared" si="24"/>
        <v>4.2043636485037804E-2</v>
      </c>
      <c r="AI56">
        <f t="shared" si="25"/>
        <v>7.9906870228866751E-6</v>
      </c>
      <c r="AJ56">
        <f t="shared" si="38"/>
        <v>1.4098297091497022E-4</v>
      </c>
      <c r="AN56" s="4">
        <f t="shared" si="39"/>
        <v>41378</v>
      </c>
      <c r="AO56">
        <f t="shared" si="40"/>
        <v>7</v>
      </c>
      <c r="AP56" s="4">
        <f t="shared" si="26"/>
        <v>0</v>
      </c>
      <c r="AQ56">
        <f t="shared" si="27"/>
        <v>0</v>
      </c>
      <c r="AR56">
        <f t="shared" si="28"/>
        <v>0</v>
      </c>
      <c r="AS56" s="9">
        <f t="shared" si="10"/>
        <v>1</v>
      </c>
      <c r="AT56" s="9">
        <f t="shared" si="11"/>
        <v>0</v>
      </c>
      <c r="AU56" s="9">
        <f t="shared" si="12"/>
        <v>1</v>
      </c>
      <c r="AV56" s="11">
        <f t="shared" si="29"/>
        <v>0</v>
      </c>
      <c r="AW56">
        <f t="shared" si="30"/>
        <v>0</v>
      </c>
      <c r="AX56">
        <f t="shared" si="31"/>
        <v>0</v>
      </c>
      <c r="AY56">
        <f t="shared" si="32"/>
        <v>0</v>
      </c>
      <c r="AZ56">
        <f t="shared" si="33"/>
        <v>0</v>
      </c>
      <c r="BA56">
        <f t="shared" si="41"/>
        <v>8.0172025371822873E-4</v>
      </c>
    </row>
    <row r="57" spans="7:53" x14ac:dyDescent="0.25">
      <c r="G57" s="4">
        <f t="shared" si="34"/>
        <v>40648</v>
      </c>
      <c r="H57">
        <f t="shared" si="35"/>
        <v>5</v>
      </c>
      <c r="I57" s="4">
        <f t="shared" si="13"/>
        <v>40648</v>
      </c>
      <c r="J57">
        <f t="shared" si="14"/>
        <v>0.14520547945205478</v>
      </c>
      <c r="K57">
        <f t="shared" si="15"/>
        <v>0.39452054794520547</v>
      </c>
      <c r="L57" s="9">
        <f t="shared" si="0"/>
        <v>0.99925428713538622</v>
      </c>
      <c r="M57" s="9">
        <f t="shared" si="16"/>
        <v>0.99123468463892905</v>
      </c>
      <c r="N57" s="9">
        <f t="shared" si="1"/>
        <v>0.99744594429790856</v>
      </c>
      <c r="O57" s="11">
        <f t="shared" si="2"/>
        <v>7.2718158720158086E-3</v>
      </c>
      <c r="P57">
        <f t="shared" si="3"/>
        <v>-14.23531620156635</v>
      </c>
      <c r="Q57">
        <f t="shared" si="4"/>
        <v>-29.660424662970041</v>
      </c>
      <c r="R57">
        <f t="shared" si="5"/>
        <v>2.7635465351749971E-46</v>
      </c>
      <c r="S57">
        <f t="shared" si="6"/>
        <v>5.1754388291916057E-50</v>
      </c>
      <c r="T57">
        <f t="shared" si="7"/>
        <v>5.1754388291916057E-50</v>
      </c>
      <c r="W57" s="4">
        <f t="shared" si="36"/>
        <v>41013</v>
      </c>
      <c r="X57">
        <f t="shared" si="37"/>
        <v>6</v>
      </c>
      <c r="Y57" s="4">
        <f t="shared" si="17"/>
        <v>0</v>
      </c>
      <c r="Z57">
        <f t="shared" si="18"/>
        <v>0</v>
      </c>
      <c r="AA57">
        <f t="shared" si="19"/>
        <v>0</v>
      </c>
      <c r="AB57" s="9">
        <f t="shared" si="8"/>
        <v>1</v>
      </c>
      <c r="AC57" s="9">
        <f t="shared" si="20"/>
        <v>0</v>
      </c>
      <c r="AD57" s="9">
        <f t="shared" si="9"/>
        <v>1</v>
      </c>
      <c r="AE57" s="11">
        <f t="shared" si="21"/>
        <v>0</v>
      </c>
      <c r="AF57">
        <f t="shared" si="22"/>
        <v>0</v>
      </c>
      <c r="AG57">
        <f t="shared" si="23"/>
        <v>0</v>
      </c>
      <c r="AH57">
        <f t="shared" si="24"/>
        <v>0</v>
      </c>
      <c r="AI57">
        <f t="shared" si="25"/>
        <v>0</v>
      </c>
      <c r="AJ57">
        <f t="shared" si="38"/>
        <v>1.4098297091497022E-4</v>
      </c>
      <c r="AN57" s="4">
        <f t="shared" si="39"/>
        <v>41379</v>
      </c>
      <c r="AO57">
        <f t="shared" si="40"/>
        <v>1</v>
      </c>
      <c r="AP57" s="4">
        <f t="shared" si="26"/>
        <v>41379</v>
      </c>
      <c r="AQ57">
        <f t="shared" si="27"/>
        <v>2.1459854014598543</v>
      </c>
      <c r="AR57">
        <f t="shared" si="28"/>
        <v>2.3953004699530052</v>
      </c>
      <c r="AS57" s="9">
        <f t="shared" si="10"/>
        <v>0.96903205269802484</v>
      </c>
      <c r="AT57" s="9">
        <f t="shared" si="11"/>
        <v>1.0221493761996396</v>
      </c>
      <c r="AU57" s="9">
        <f t="shared" si="12"/>
        <v>0.96318349035600781</v>
      </c>
      <c r="AV57" s="11">
        <f t="shared" si="29"/>
        <v>2.435519246207558E-2</v>
      </c>
      <c r="AW57">
        <f t="shared" si="30"/>
        <v>-1.0252406256184055</v>
      </c>
      <c r="AX57">
        <f t="shared" si="31"/>
        <v>-3.1098733693317939</v>
      </c>
      <c r="AY57">
        <f t="shared" si="32"/>
        <v>0.14699149718450907</v>
      </c>
      <c r="AZ57">
        <f t="shared" si="33"/>
        <v>2.8495171356754616E-5</v>
      </c>
      <c r="BA57">
        <f t="shared" si="41"/>
        <v>8.3021542507498338E-4</v>
      </c>
    </row>
    <row r="58" spans="7:53" x14ac:dyDescent="0.25">
      <c r="G58" s="4">
        <f t="shared" si="34"/>
        <v>40649</v>
      </c>
      <c r="H58">
        <f t="shared" si="35"/>
        <v>6</v>
      </c>
      <c r="I58" s="4">
        <f t="shared" si="13"/>
        <v>0</v>
      </c>
      <c r="J58">
        <f t="shared" si="14"/>
        <v>0</v>
      </c>
      <c r="K58">
        <f t="shared" si="15"/>
        <v>0</v>
      </c>
      <c r="L58" s="9">
        <f t="shared" si="0"/>
        <v>1</v>
      </c>
      <c r="M58" s="9">
        <f t="shared" si="16"/>
        <v>0</v>
      </c>
      <c r="N58" s="9">
        <f t="shared" si="1"/>
        <v>1</v>
      </c>
      <c r="O58" s="11">
        <f t="shared" si="2"/>
        <v>0</v>
      </c>
      <c r="P58">
        <f t="shared" si="3"/>
        <v>0</v>
      </c>
      <c r="Q58">
        <f t="shared" si="4"/>
        <v>0</v>
      </c>
      <c r="R58">
        <f t="shared" si="5"/>
        <v>0</v>
      </c>
      <c r="S58">
        <f t="shared" si="6"/>
        <v>0</v>
      </c>
      <c r="T58">
        <f t="shared" si="7"/>
        <v>0</v>
      </c>
      <c r="W58" s="4">
        <f t="shared" si="36"/>
        <v>41014</v>
      </c>
      <c r="X58">
        <f t="shared" si="37"/>
        <v>7</v>
      </c>
      <c r="Y58" s="4">
        <f t="shared" si="17"/>
        <v>0</v>
      </c>
      <c r="Z58">
        <f t="shared" si="18"/>
        <v>0</v>
      </c>
      <c r="AA58">
        <f t="shared" si="19"/>
        <v>0</v>
      </c>
      <c r="AB58" s="9">
        <f t="shared" si="8"/>
        <v>1</v>
      </c>
      <c r="AC58" s="9">
        <f t="shared" si="20"/>
        <v>0</v>
      </c>
      <c r="AD58" s="9">
        <f t="shared" si="9"/>
        <v>1</v>
      </c>
      <c r="AE58" s="11">
        <f t="shared" si="21"/>
        <v>0</v>
      </c>
      <c r="AF58">
        <f t="shared" si="22"/>
        <v>0</v>
      </c>
      <c r="AG58">
        <f t="shared" si="23"/>
        <v>0</v>
      </c>
      <c r="AH58">
        <f t="shared" si="24"/>
        <v>0</v>
      </c>
      <c r="AI58">
        <f t="shared" si="25"/>
        <v>0</v>
      </c>
      <c r="AJ58">
        <f t="shared" si="38"/>
        <v>1.4098297091497022E-4</v>
      </c>
      <c r="AN58" s="4">
        <f t="shared" si="39"/>
        <v>41380</v>
      </c>
      <c r="AO58">
        <f t="shared" si="40"/>
        <v>2</v>
      </c>
      <c r="AP58" s="4">
        <f t="shared" si="26"/>
        <v>41380</v>
      </c>
      <c r="AQ58">
        <f t="shared" si="27"/>
        <v>2.1487226277372264</v>
      </c>
      <c r="AR58">
        <f t="shared" si="28"/>
        <v>2.3980376962303773</v>
      </c>
      <c r="AS58" s="9">
        <f t="shared" si="10"/>
        <v>0.96896985650636824</v>
      </c>
      <c r="AT58" s="9">
        <f t="shared" si="11"/>
        <v>1.0222149858758096</v>
      </c>
      <c r="AU58" s="9">
        <f t="shared" si="12"/>
        <v>0.96311727635265187</v>
      </c>
      <c r="AV58" s="11">
        <f t="shared" si="29"/>
        <v>2.4373599413965514E-2</v>
      </c>
      <c r="AW58">
        <f t="shared" si="30"/>
        <v>-1.0195268634077423</v>
      </c>
      <c r="AX58">
        <f t="shared" si="31"/>
        <v>-3.102831392431519</v>
      </c>
      <c r="AY58">
        <f t="shared" si="32"/>
        <v>0.14826988686167233</v>
      </c>
      <c r="AZ58">
        <f t="shared" si="33"/>
        <v>2.8744839712848881E-5</v>
      </c>
      <c r="BA58">
        <f t="shared" si="41"/>
        <v>8.5896026478783226E-4</v>
      </c>
    </row>
    <row r="59" spans="7:53" x14ac:dyDescent="0.25">
      <c r="G59" s="4">
        <f t="shared" si="34"/>
        <v>40650</v>
      </c>
      <c r="H59">
        <f t="shared" si="35"/>
        <v>7</v>
      </c>
      <c r="I59" s="4">
        <f t="shared" si="13"/>
        <v>0</v>
      </c>
      <c r="J59">
        <f t="shared" si="14"/>
        <v>0</v>
      </c>
      <c r="K59">
        <f t="shared" si="15"/>
        <v>0</v>
      </c>
      <c r="L59" s="9">
        <f t="shared" si="0"/>
        <v>1</v>
      </c>
      <c r="M59" s="9">
        <f t="shared" si="16"/>
        <v>0</v>
      </c>
      <c r="N59" s="9">
        <f t="shared" si="1"/>
        <v>1</v>
      </c>
      <c r="O59" s="11">
        <f t="shared" si="2"/>
        <v>0</v>
      </c>
      <c r="P59">
        <f t="shared" si="3"/>
        <v>0</v>
      </c>
      <c r="Q59">
        <f t="shared" si="4"/>
        <v>0</v>
      </c>
      <c r="R59">
        <f t="shared" si="5"/>
        <v>0</v>
      </c>
      <c r="S59">
        <f t="shared" si="6"/>
        <v>0</v>
      </c>
      <c r="T59">
        <f t="shared" si="7"/>
        <v>0</v>
      </c>
      <c r="W59" s="4">
        <f t="shared" si="36"/>
        <v>41015</v>
      </c>
      <c r="X59">
        <f t="shared" si="37"/>
        <v>1</v>
      </c>
      <c r="Y59" s="4">
        <f t="shared" si="17"/>
        <v>41015</v>
      </c>
      <c r="Z59">
        <f t="shared" si="18"/>
        <v>1.1491108071135432</v>
      </c>
      <c r="AA59">
        <f t="shared" si="19"/>
        <v>1.3977446868949639</v>
      </c>
      <c r="AB59" s="9">
        <f t="shared" si="8"/>
        <v>0.98827424276841602</v>
      </c>
      <c r="AC59" s="9">
        <f t="shared" si="20"/>
        <v>1.0022476204662625</v>
      </c>
      <c r="AD59" s="9">
        <f t="shared" si="9"/>
        <v>0.98416220307658919</v>
      </c>
      <c r="AE59" s="11">
        <f t="shared" si="21"/>
        <v>1.6804682413455795E-2</v>
      </c>
      <c r="AF59">
        <f t="shared" si="22"/>
        <v>-1.6774812657054972</v>
      </c>
      <c r="AG59">
        <f t="shared" si="23"/>
        <v>-5.4599254914596518</v>
      </c>
      <c r="AH59">
        <f t="shared" si="24"/>
        <v>4.6176304717575556E-2</v>
      </c>
      <c r="AI59">
        <f t="shared" si="25"/>
        <v>8.7772587375218396E-6</v>
      </c>
      <c r="AJ59">
        <f t="shared" si="38"/>
        <v>1.4976022965249207E-4</v>
      </c>
      <c r="AN59" s="4">
        <f t="shared" si="39"/>
        <v>41381</v>
      </c>
      <c r="AO59">
        <f t="shared" si="40"/>
        <v>3</v>
      </c>
      <c r="AP59" s="4">
        <f t="shared" si="26"/>
        <v>41381</v>
      </c>
      <c r="AQ59">
        <f t="shared" si="27"/>
        <v>2.1514598540145986</v>
      </c>
      <c r="AR59">
        <f t="shared" si="28"/>
        <v>2.4007749225077495</v>
      </c>
      <c r="AS59" s="9">
        <f t="shared" si="10"/>
        <v>0.96890761435065176</v>
      </c>
      <c r="AT59" s="9">
        <f t="shared" si="11"/>
        <v>1.0222806524712458</v>
      </c>
      <c r="AU59" s="9">
        <f t="shared" si="12"/>
        <v>0.96305102010449328</v>
      </c>
      <c r="AV59" s="11">
        <f t="shared" si="29"/>
        <v>2.4391994476693799E-2</v>
      </c>
      <c r="AW59">
        <f t="shared" si="30"/>
        <v>-1.0138279999356554</v>
      </c>
      <c r="AX59">
        <f t="shared" si="31"/>
        <v>-3.095806849837583</v>
      </c>
      <c r="AY59">
        <f t="shared" si="32"/>
        <v>0.14955188362321048</v>
      </c>
      <c r="AZ59">
        <f t="shared" si="33"/>
        <v>2.8995240842328166E-5</v>
      </c>
      <c r="BA59">
        <f t="shared" si="41"/>
        <v>8.8795550563016041E-4</v>
      </c>
    </row>
    <row r="60" spans="7:53" x14ac:dyDescent="0.25">
      <c r="G60" s="4">
        <f t="shared" si="34"/>
        <v>40651</v>
      </c>
      <c r="H60">
        <f t="shared" si="35"/>
        <v>1</v>
      </c>
      <c r="I60" s="4">
        <f t="shared" si="13"/>
        <v>40651</v>
      </c>
      <c r="J60">
        <f t="shared" si="14"/>
        <v>0.15342465753424658</v>
      </c>
      <c r="K60">
        <f t="shared" si="15"/>
        <v>0.40273972602739727</v>
      </c>
      <c r="L60" s="9">
        <f t="shared" si="0"/>
        <v>0.99920517722656965</v>
      </c>
      <c r="M60" s="9">
        <f t="shared" si="16"/>
        <v>0.99128340280621641</v>
      </c>
      <c r="N60" s="9">
        <f t="shared" si="1"/>
        <v>0.99737533223009089</v>
      </c>
      <c r="O60" s="11">
        <f t="shared" si="2"/>
        <v>7.3588025846588372E-3</v>
      </c>
      <c r="P60">
        <f t="shared" si="3"/>
        <v>-13.546230764590931</v>
      </c>
      <c r="Q60">
        <f t="shared" si="4"/>
        <v>-28.552479739983042</v>
      </c>
      <c r="R60">
        <f t="shared" si="5"/>
        <v>4.1668930086422323E-42</v>
      </c>
      <c r="S60">
        <f t="shared" si="6"/>
        <v>7.8039430571163014E-46</v>
      </c>
      <c r="T60">
        <f t="shared" si="7"/>
        <v>7.8039430571163014E-46</v>
      </c>
      <c r="W60" s="4">
        <f t="shared" si="36"/>
        <v>41016</v>
      </c>
      <c r="X60">
        <f t="shared" si="37"/>
        <v>2</v>
      </c>
      <c r="Y60" s="4">
        <f t="shared" si="17"/>
        <v>41016</v>
      </c>
      <c r="Z60">
        <f t="shared" si="18"/>
        <v>1.1518467852257182</v>
      </c>
      <c r="AA60">
        <f t="shared" si="19"/>
        <v>1.4004806650071389</v>
      </c>
      <c r="AB60" s="9">
        <f t="shared" si="8"/>
        <v>0.98823173077166393</v>
      </c>
      <c r="AC60" s="9">
        <f t="shared" si="20"/>
        <v>1.0022907354020203</v>
      </c>
      <c r="AD60" s="9">
        <f t="shared" si="9"/>
        <v>0.98411422208250277</v>
      </c>
      <c r="AE60" s="11">
        <f t="shared" si="21"/>
        <v>1.682785298851321E-2</v>
      </c>
      <c r="AF60">
        <f t="shared" si="22"/>
        <v>-1.6627769158432204</v>
      </c>
      <c r="AG60">
        <f t="shared" si="23"/>
        <v>-5.4407262567941324</v>
      </c>
      <c r="AH60">
        <f t="shared" si="24"/>
        <v>4.7611545182235322E-2</v>
      </c>
      <c r="AI60">
        <f t="shared" si="25"/>
        <v>9.0504606375451854E-6</v>
      </c>
      <c r="AJ60">
        <f t="shared" si="38"/>
        <v>1.5881069029003724E-4</v>
      </c>
      <c r="AN60" s="4">
        <f t="shared" si="39"/>
        <v>41382</v>
      </c>
      <c r="AO60">
        <f t="shared" si="40"/>
        <v>4</v>
      </c>
      <c r="AP60" s="4">
        <f t="shared" si="26"/>
        <v>41382</v>
      </c>
      <c r="AQ60">
        <f t="shared" si="27"/>
        <v>2.1541970802919708</v>
      </c>
      <c r="AR60">
        <f t="shared" si="28"/>
        <v>2.4035121487851216</v>
      </c>
      <c r="AS60" s="9">
        <f t="shared" si="10"/>
        <v>0.96884532627257747</v>
      </c>
      <c r="AT60" s="9">
        <f t="shared" si="11"/>
        <v>1.0223463759622595</v>
      </c>
      <c r="AU60" s="9">
        <f t="shared" si="12"/>
        <v>0.96298472165147397</v>
      </c>
      <c r="AV60" s="11">
        <f t="shared" si="29"/>
        <v>2.4410377656547317E-2</v>
      </c>
      <c r="AW60">
        <f t="shared" si="30"/>
        <v>-1.0081439839469801</v>
      </c>
      <c r="AX60">
        <f t="shared" si="31"/>
        <v>-3.0887996822377262</v>
      </c>
      <c r="AY60">
        <f t="shared" si="32"/>
        <v>0.15083743417631948</v>
      </c>
      <c r="AZ60">
        <f t="shared" si="33"/>
        <v>2.9246364587683917E-5</v>
      </c>
      <c r="BA60">
        <f t="shared" si="41"/>
        <v>9.1720187021784437E-4</v>
      </c>
    </row>
    <row r="61" spans="7:53" x14ac:dyDescent="0.25">
      <c r="G61" s="4">
        <f t="shared" si="34"/>
        <v>40652</v>
      </c>
      <c r="H61">
        <f t="shared" si="35"/>
        <v>2</v>
      </c>
      <c r="I61" s="4">
        <f t="shared" si="13"/>
        <v>40652</v>
      </c>
      <c r="J61">
        <f t="shared" si="14"/>
        <v>0.15616438356164383</v>
      </c>
      <c r="K61">
        <f t="shared" si="15"/>
        <v>0.40547945205479452</v>
      </c>
      <c r="L61" s="9">
        <f t="shared" si="0"/>
        <v>0.99918864500415883</v>
      </c>
      <c r="M61" s="9">
        <f t="shared" si="16"/>
        <v>0.99129980423128183</v>
      </c>
      <c r="N61" s="9">
        <f t="shared" si="1"/>
        <v>0.99735164222438688</v>
      </c>
      <c r="O61" s="11">
        <f t="shared" si="2"/>
        <v>7.3877634034753238E-3</v>
      </c>
      <c r="P61">
        <f t="shared" si="3"/>
        <v>-13.327831187087437</v>
      </c>
      <c r="Q61">
        <f t="shared" si="4"/>
        <v>-28.201863937854966</v>
      </c>
      <c r="R61">
        <f t="shared" si="5"/>
        <v>7.9668530939670365E-41</v>
      </c>
      <c r="S61">
        <f t="shared" si="6"/>
        <v>1.4920924643635529E-44</v>
      </c>
      <c r="T61">
        <f t="shared" si="7"/>
        <v>1.4920924643635529E-44</v>
      </c>
      <c r="W61" s="4">
        <f t="shared" si="36"/>
        <v>41017</v>
      </c>
      <c r="X61">
        <f t="shared" si="37"/>
        <v>3</v>
      </c>
      <c r="Y61" s="4">
        <f t="shared" si="17"/>
        <v>41017</v>
      </c>
      <c r="Z61">
        <f t="shared" si="18"/>
        <v>1.1545827633378933</v>
      </c>
      <c r="AA61">
        <f t="shared" si="19"/>
        <v>1.403216643119314</v>
      </c>
      <c r="AB61" s="9">
        <f t="shared" si="8"/>
        <v>0.9881891564498182</v>
      </c>
      <c r="AC61" s="9">
        <f t="shared" si="20"/>
        <v>1.0023339172645955</v>
      </c>
      <c r="AD61" s="9">
        <f t="shared" si="9"/>
        <v>0.98406618307566041</v>
      </c>
      <c r="AE61" s="11">
        <f t="shared" si="21"/>
        <v>1.6851009191511081E-2</v>
      </c>
      <c r="AF61">
        <f t="shared" si="22"/>
        <v>-1.6481353761043254</v>
      </c>
      <c r="AG61">
        <f t="shared" si="23"/>
        <v>-5.4216058188107663</v>
      </c>
      <c r="AH61">
        <f t="shared" si="24"/>
        <v>4.9075862602318582E-2</v>
      </c>
      <c r="AI61">
        <f t="shared" si="25"/>
        <v>9.329214097560891E-6</v>
      </c>
      <c r="AJ61">
        <f t="shared" si="38"/>
        <v>1.6813990438759813E-4</v>
      </c>
      <c r="AN61" s="4">
        <f t="shared" si="39"/>
        <v>41383</v>
      </c>
      <c r="AO61">
        <f t="shared" si="40"/>
        <v>5</v>
      </c>
      <c r="AP61" s="4">
        <f t="shared" si="26"/>
        <v>41383</v>
      </c>
      <c r="AQ61">
        <f t="shared" si="27"/>
        <v>2.1569343065693434</v>
      </c>
      <c r="AR61">
        <f t="shared" si="28"/>
        <v>2.4062493750624943</v>
      </c>
      <c r="AS61" s="9">
        <f t="shared" si="10"/>
        <v>0.96878299231382814</v>
      </c>
      <c r="AT61" s="9">
        <f t="shared" si="11"/>
        <v>1.0224121563251811</v>
      </c>
      <c r="AU61" s="9">
        <f t="shared" si="12"/>
        <v>0.96291838103351723</v>
      </c>
      <c r="AV61" s="11">
        <f t="shared" si="29"/>
        <v>2.4428748959804927E-2</v>
      </c>
      <c r="AW61">
        <f t="shared" si="30"/>
        <v>-1.0024747644210497</v>
      </c>
      <c r="AX61">
        <f t="shared" si="31"/>
        <v>-3.0818098305899841</v>
      </c>
      <c r="AY61">
        <f t="shared" si="32"/>
        <v>0.15212648506917659</v>
      </c>
      <c r="AZ61">
        <f t="shared" si="33"/>
        <v>2.9498200758124491E-5</v>
      </c>
      <c r="BA61">
        <f t="shared" si="41"/>
        <v>9.4670007097596889E-4</v>
      </c>
    </row>
    <row r="62" spans="7:53" x14ac:dyDescent="0.25">
      <c r="G62" s="4">
        <f t="shared" si="34"/>
        <v>40653</v>
      </c>
      <c r="H62">
        <f t="shared" si="35"/>
        <v>3</v>
      </c>
      <c r="I62" s="4">
        <f t="shared" si="13"/>
        <v>40653</v>
      </c>
      <c r="J62">
        <f t="shared" si="14"/>
        <v>0.15890410958904111</v>
      </c>
      <c r="K62">
        <f t="shared" si="15"/>
        <v>0.40821917808219177</v>
      </c>
      <c r="L62" s="9">
        <f t="shared" si="0"/>
        <v>0.99917203174402902</v>
      </c>
      <c r="M62" s="9">
        <f t="shared" si="16"/>
        <v>0.99131628659967397</v>
      </c>
      <c r="N62" s="9">
        <f t="shared" si="1"/>
        <v>0.99732787598091599</v>
      </c>
      <c r="O62" s="11">
        <f t="shared" si="2"/>
        <v>7.4167068609440681E-3</v>
      </c>
      <c r="P62">
        <f t="shared" si="3"/>
        <v>-13.114691133530812</v>
      </c>
      <c r="Q62">
        <f t="shared" si="4"/>
        <v>-27.85994195601458</v>
      </c>
      <c r="R62">
        <f t="shared" si="5"/>
        <v>1.3553029644484812E-39</v>
      </c>
      <c r="S62">
        <f t="shared" si="6"/>
        <v>2.5383560360978101E-43</v>
      </c>
      <c r="T62">
        <f t="shared" si="7"/>
        <v>2.5383560360978101E-43</v>
      </c>
      <c r="W62" s="4">
        <f t="shared" si="36"/>
        <v>41018</v>
      </c>
      <c r="X62">
        <f t="shared" si="37"/>
        <v>4</v>
      </c>
      <c r="Y62" s="4">
        <f t="shared" si="17"/>
        <v>41018</v>
      </c>
      <c r="Z62">
        <f t="shared" si="18"/>
        <v>1.1573187414500683</v>
      </c>
      <c r="AA62">
        <f t="shared" si="19"/>
        <v>1.405952621231489</v>
      </c>
      <c r="AB62" s="9">
        <f t="shared" si="8"/>
        <v>0.98814651985107904</v>
      </c>
      <c r="AC62" s="9">
        <f t="shared" si="20"/>
        <v>1.002377166021915</v>
      </c>
      <c r="AD62" s="9">
        <f t="shared" si="9"/>
        <v>0.98401808610273511</v>
      </c>
      <c r="AE62" s="11">
        <f t="shared" si="21"/>
        <v>1.687415102988055E-2</v>
      </c>
      <c r="AF62">
        <f t="shared" si="22"/>
        <v>-1.6335562682221558</v>
      </c>
      <c r="AG62">
        <f t="shared" si="23"/>
        <v>-5.4025637047037289</v>
      </c>
      <c r="AH62">
        <f t="shared" si="24"/>
        <v>5.0569381866364921E-2</v>
      </c>
      <c r="AI62">
        <f t="shared" si="25"/>
        <v>9.6135436294750992E-6</v>
      </c>
      <c r="AJ62">
        <f t="shared" si="38"/>
        <v>1.7775344801707323E-4</v>
      </c>
      <c r="AN62" s="4">
        <f t="shared" si="39"/>
        <v>41384</v>
      </c>
      <c r="AO62">
        <f t="shared" si="40"/>
        <v>6</v>
      </c>
      <c r="AP62" s="4">
        <f t="shared" si="26"/>
        <v>0</v>
      </c>
      <c r="AQ62">
        <f t="shared" si="27"/>
        <v>0</v>
      </c>
      <c r="AR62">
        <f t="shared" si="28"/>
        <v>0</v>
      </c>
      <c r="AS62" s="9">
        <f t="shared" si="10"/>
        <v>1</v>
      </c>
      <c r="AT62" s="9">
        <f t="shared" si="11"/>
        <v>0</v>
      </c>
      <c r="AU62" s="9">
        <f t="shared" si="12"/>
        <v>1</v>
      </c>
      <c r="AV62" s="11">
        <f t="shared" si="29"/>
        <v>0</v>
      </c>
      <c r="AW62">
        <f t="shared" si="30"/>
        <v>0</v>
      </c>
      <c r="AX62">
        <f t="shared" si="31"/>
        <v>0</v>
      </c>
      <c r="AY62">
        <f t="shared" si="32"/>
        <v>0</v>
      </c>
      <c r="AZ62">
        <f t="shared" si="33"/>
        <v>0</v>
      </c>
      <c r="BA62">
        <f t="shared" si="41"/>
        <v>9.4670007097596889E-4</v>
      </c>
    </row>
    <row r="63" spans="7:53" x14ac:dyDescent="0.25">
      <c r="G63" s="4">
        <f t="shared" si="34"/>
        <v>40654</v>
      </c>
      <c r="H63">
        <f t="shared" si="35"/>
        <v>4</v>
      </c>
      <c r="I63" s="4">
        <f t="shared" si="13"/>
        <v>40654</v>
      </c>
      <c r="J63">
        <f t="shared" si="14"/>
        <v>0.16164383561643836</v>
      </c>
      <c r="K63">
        <f t="shared" si="15"/>
        <v>0.41095890410958902</v>
      </c>
      <c r="L63" s="9">
        <f t="shared" si="0"/>
        <v>0.99915533749937724</v>
      </c>
      <c r="M63" s="9">
        <f t="shared" si="16"/>
        <v>0.99133284986666037</v>
      </c>
      <c r="N63" s="9">
        <f t="shared" si="1"/>
        <v>0.9973040335519302</v>
      </c>
      <c r="O63" s="11">
        <f t="shared" si="2"/>
        <v>7.4456329658715023E-3</v>
      </c>
      <c r="P63">
        <f t="shared" si="3"/>
        <v>-12.906597958643804</v>
      </c>
      <c r="Q63">
        <f t="shared" si="4"/>
        <v>-27.52635500260434</v>
      </c>
      <c r="R63">
        <f t="shared" si="5"/>
        <v>2.0640298708967727E-38</v>
      </c>
      <c r="S63">
        <f t="shared" si="6"/>
        <v>3.8658000152380779E-42</v>
      </c>
      <c r="T63">
        <f t="shared" si="7"/>
        <v>3.8658000152380779E-42</v>
      </c>
      <c r="W63" s="4">
        <f t="shared" si="36"/>
        <v>41019</v>
      </c>
      <c r="X63">
        <f t="shared" si="37"/>
        <v>5</v>
      </c>
      <c r="Y63" s="4">
        <f t="shared" si="17"/>
        <v>41019</v>
      </c>
      <c r="Z63">
        <f t="shared" si="18"/>
        <v>1.1600547195622435</v>
      </c>
      <c r="AA63">
        <f t="shared" si="19"/>
        <v>1.4086885993436642</v>
      </c>
      <c r="AB63" s="9">
        <f t="shared" si="8"/>
        <v>0.98810382102363103</v>
      </c>
      <c r="AC63" s="9">
        <f t="shared" si="20"/>
        <v>1.0024204816419329</v>
      </c>
      <c r="AD63" s="9">
        <f t="shared" si="9"/>
        <v>0.98396993121038256</v>
      </c>
      <c r="AE63" s="11">
        <f t="shared" si="21"/>
        <v>1.6897278511053649E-2</v>
      </c>
      <c r="AF63">
        <f t="shared" si="22"/>
        <v>-1.6190392170026069</v>
      </c>
      <c r="AG63">
        <f t="shared" si="23"/>
        <v>-5.3835994455206215</v>
      </c>
      <c r="AH63">
        <f t="shared" si="24"/>
        <v>5.2092217079464799E-2</v>
      </c>
      <c r="AI63">
        <f t="shared" si="25"/>
        <v>9.9034717013883712E-6</v>
      </c>
      <c r="AJ63">
        <f t="shared" si="38"/>
        <v>1.8765691971846159E-4</v>
      </c>
      <c r="AN63" s="4">
        <f t="shared" si="39"/>
        <v>41385</v>
      </c>
      <c r="AO63">
        <f t="shared" si="40"/>
        <v>7</v>
      </c>
      <c r="AP63" s="4">
        <f t="shared" si="26"/>
        <v>0</v>
      </c>
      <c r="AQ63">
        <f t="shared" si="27"/>
        <v>0</v>
      </c>
      <c r="AR63">
        <f t="shared" si="28"/>
        <v>0</v>
      </c>
      <c r="AS63" s="9">
        <f t="shared" si="10"/>
        <v>1</v>
      </c>
      <c r="AT63" s="9">
        <f t="shared" si="11"/>
        <v>0</v>
      </c>
      <c r="AU63" s="9">
        <f t="shared" si="12"/>
        <v>1</v>
      </c>
      <c r="AV63" s="11">
        <f t="shared" si="29"/>
        <v>0</v>
      </c>
      <c r="AW63">
        <f t="shared" si="30"/>
        <v>0</v>
      </c>
      <c r="AX63">
        <f t="shared" si="31"/>
        <v>0</v>
      </c>
      <c r="AY63">
        <f t="shared" si="32"/>
        <v>0</v>
      </c>
      <c r="AZ63">
        <f t="shared" si="33"/>
        <v>0</v>
      </c>
      <c r="BA63">
        <f t="shared" si="41"/>
        <v>9.4670007097596889E-4</v>
      </c>
    </row>
    <row r="64" spans="7:53" x14ac:dyDescent="0.25">
      <c r="G64" s="4">
        <f t="shared" si="34"/>
        <v>40655</v>
      </c>
      <c r="H64">
        <f t="shared" si="35"/>
        <v>5</v>
      </c>
      <c r="I64" s="4">
        <f t="shared" si="13"/>
        <v>40655</v>
      </c>
      <c r="J64">
        <f t="shared" si="14"/>
        <v>0.16438356164383561</v>
      </c>
      <c r="K64">
        <f t="shared" si="15"/>
        <v>0.41369863013698627</v>
      </c>
      <c r="L64" s="9">
        <f t="shared" si="0"/>
        <v>0.99913856232339038</v>
      </c>
      <c r="M64" s="9">
        <f t="shared" si="16"/>
        <v>0.99134949398755123</v>
      </c>
      <c r="N64" s="9">
        <f t="shared" si="1"/>
        <v>0.99728011498967017</v>
      </c>
      <c r="O64" s="11">
        <f t="shared" si="2"/>
        <v>7.4745417270560477E-3</v>
      </c>
      <c r="P64">
        <f t="shared" si="3"/>
        <v>-12.703351148939589</v>
      </c>
      <c r="Q64">
        <f t="shared" si="4"/>
        <v>-27.200764978908015</v>
      </c>
      <c r="R64">
        <f t="shared" si="5"/>
        <v>2.8301041386468725E-37</v>
      </c>
      <c r="S64">
        <f t="shared" si="6"/>
        <v>5.3006986311485783E-41</v>
      </c>
      <c r="T64">
        <f t="shared" si="7"/>
        <v>5.3006986311485783E-41</v>
      </c>
      <c r="W64" s="4">
        <f t="shared" si="36"/>
        <v>41020</v>
      </c>
      <c r="X64">
        <f t="shared" si="37"/>
        <v>6</v>
      </c>
      <c r="Y64" s="4">
        <f t="shared" si="17"/>
        <v>0</v>
      </c>
      <c r="Z64">
        <f t="shared" si="18"/>
        <v>0</v>
      </c>
      <c r="AA64">
        <f t="shared" si="19"/>
        <v>0</v>
      </c>
      <c r="AB64" s="9">
        <f t="shared" si="8"/>
        <v>1</v>
      </c>
      <c r="AC64" s="9">
        <f t="shared" si="20"/>
        <v>0</v>
      </c>
      <c r="AD64" s="9">
        <f t="shared" si="9"/>
        <v>1</v>
      </c>
      <c r="AE64" s="11">
        <f t="shared" si="21"/>
        <v>0</v>
      </c>
      <c r="AF64">
        <f t="shared" si="22"/>
        <v>0</v>
      </c>
      <c r="AG64">
        <f t="shared" si="23"/>
        <v>0</v>
      </c>
      <c r="AH64">
        <f t="shared" si="24"/>
        <v>0</v>
      </c>
      <c r="AI64">
        <f t="shared" si="25"/>
        <v>0</v>
      </c>
      <c r="AJ64">
        <f t="shared" si="38"/>
        <v>1.8765691971846159E-4</v>
      </c>
      <c r="AN64" s="4">
        <f t="shared" si="39"/>
        <v>41386</v>
      </c>
      <c r="AO64">
        <f t="shared" si="40"/>
        <v>1</v>
      </c>
      <c r="AP64" s="4">
        <f t="shared" si="26"/>
        <v>41386</v>
      </c>
      <c r="AQ64">
        <f t="shared" si="27"/>
        <v>2.1651459854014599</v>
      </c>
      <c r="AR64">
        <f t="shared" si="28"/>
        <v>2.4144610538946107</v>
      </c>
      <c r="AS64" s="9">
        <f t="shared" si="10"/>
        <v>0.96859571557007029</v>
      </c>
      <c r="AT64" s="9">
        <f t="shared" si="11"/>
        <v>1.0226098384089826</v>
      </c>
      <c r="AU64" s="9">
        <f t="shared" si="12"/>
        <v>0.96271910658895887</v>
      </c>
      <c r="AV64" s="11">
        <f t="shared" si="29"/>
        <v>2.4483791672767742E-2</v>
      </c>
      <c r="AW64">
        <f t="shared" si="30"/>
        <v>-0.98555537787551861</v>
      </c>
      <c r="AX64">
        <f t="shared" si="31"/>
        <v>-3.0609435849349325</v>
      </c>
      <c r="AY64">
        <f t="shared" si="32"/>
        <v>0.15601410304399971</v>
      </c>
      <c r="AZ64">
        <f t="shared" si="33"/>
        <v>3.0257881443738208E-5</v>
      </c>
      <c r="BA64">
        <f t="shared" si="41"/>
        <v>9.7695795241970699E-4</v>
      </c>
    </row>
    <row r="65" spans="7:53" x14ac:dyDescent="0.25">
      <c r="G65" s="4">
        <f t="shared" si="34"/>
        <v>40656</v>
      </c>
      <c r="H65">
        <f t="shared" si="35"/>
        <v>6</v>
      </c>
      <c r="I65" s="4">
        <f t="shared" si="13"/>
        <v>0</v>
      </c>
      <c r="J65">
        <f t="shared" si="14"/>
        <v>0</v>
      </c>
      <c r="K65">
        <f t="shared" si="15"/>
        <v>0</v>
      </c>
      <c r="L65" s="9">
        <f t="shared" si="0"/>
        <v>1</v>
      </c>
      <c r="M65" s="9">
        <f t="shared" si="16"/>
        <v>0</v>
      </c>
      <c r="N65" s="9">
        <f t="shared" si="1"/>
        <v>1</v>
      </c>
      <c r="O65" s="11">
        <f t="shared" si="2"/>
        <v>0</v>
      </c>
      <c r="P65">
        <f t="shared" si="3"/>
        <v>0</v>
      </c>
      <c r="Q65">
        <f t="shared" si="4"/>
        <v>0</v>
      </c>
      <c r="R65">
        <f t="shared" si="5"/>
        <v>0</v>
      </c>
      <c r="S65">
        <f t="shared" si="6"/>
        <v>0</v>
      </c>
      <c r="T65">
        <f t="shared" si="7"/>
        <v>0</v>
      </c>
      <c r="W65" s="4">
        <f t="shared" si="36"/>
        <v>41021</v>
      </c>
      <c r="X65">
        <f t="shared" si="37"/>
        <v>7</v>
      </c>
      <c r="Y65" s="4">
        <f t="shared" si="17"/>
        <v>0</v>
      </c>
      <c r="Z65">
        <f t="shared" si="18"/>
        <v>0</v>
      </c>
      <c r="AA65">
        <f t="shared" si="19"/>
        <v>0</v>
      </c>
      <c r="AB65" s="9">
        <f t="shared" si="8"/>
        <v>1</v>
      </c>
      <c r="AC65" s="9">
        <f t="shared" si="20"/>
        <v>0</v>
      </c>
      <c r="AD65" s="9">
        <f t="shared" si="9"/>
        <v>1</v>
      </c>
      <c r="AE65" s="11">
        <f t="shared" si="21"/>
        <v>0</v>
      </c>
      <c r="AF65">
        <f t="shared" si="22"/>
        <v>0</v>
      </c>
      <c r="AG65">
        <f t="shared" si="23"/>
        <v>0</v>
      </c>
      <c r="AH65">
        <f t="shared" si="24"/>
        <v>0</v>
      </c>
      <c r="AI65">
        <f t="shared" si="25"/>
        <v>0</v>
      </c>
      <c r="AJ65">
        <f t="shared" si="38"/>
        <v>1.8765691971846159E-4</v>
      </c>
      <c r="AN65" s="4">
        <f t="shared" si="39"/>
        <v>41387</v>
      </c>
      <c r="AO65">
        <f t="shared" si="40"/>
        <v>2</v>
      </c>
      <c r="AP65" s="4">
        <f t="shared" si="26"/>
        <v>41387</v>
      </c>
      <c r="AQ65">
        <f t="shared" si="27"/>
        <v>2.167883211678832</v>
      </c>
      <c r="AR65">
        <f t="shared" si="28"/>
        <v>2.4171982801719829</v>
      </c>
      <c r="AS65" s="9">
        <f t="shared" si="10"/>
        <v>0.96853319850506525</v>
      </c>
      <c r="AT65" s="9">
        <f t="shared" si="11"/>
        <v>1.0226758460232195</v>
      </c>
      <c r="AU65" s="9">
        <f t="shared" si="12"/>
        <v>0.96265259771009215</v>
      </c>
      <c r="AV65" s="11">
        <f t="shared" si="29"/>
        <v>2.4502115532392017E-2</v>
      </c>
      <c r="AW65">
        <f t="shared" si="30"/>
        <v>-0.97994483860335047</v>
      </c>
      <c r="AX65">
        <f t="shared" si="31"/>
        <v>-3.0540224119942794</v>
      </c>
      <c r="AY65">
        <f t="shared" si="32"/>
        <v>0.15731661786308487</v>
      </c>
      <c r="AZ65">
        <f t="shared" si="33"/>
        <v>3.0512464791949315E-5</v>
      </c>
      <c r="BA65">
        <f t="shared" si="41"/>
        <v>1.0074704172116564E-3</v>
      </c>
    </row>
    <row r="66" spans="7:53" x14ac:dyDescent="0.25">
      <c r="G66" s="4">
        <f t="shared" si="34"/>
        <v>40657</v>
      </c>
      <c r="H66">
        <f t="shared" si="35"/>
        <v>7</v>
      </c>
      <c r="I66" s="4">
        <f t="shared" si="13"/>
        <v>0</v>
      </c>
      <c r="J66">
        <f t="shared" si="14"/>
        <v>0</v>
      </c>
      <c r="K66">
        <f t="shared" si="15"/>
        <v>0</v>
      </c>
      <c r="L66" s="9">
        <f t="shared" si="0"/>
        <v>1</v>
      </c>
      <c r="M66" s="9">
        <f t="shared" si="16"/>
        <v>0</v>
      </c>
      <c r="N66" s="9">
        <f t="shared" si="1"/>
        <v>1</v>
      </c>
      <c r="O66" s="11">
        <f t="shared" si="2"/>
        <v>0</v>
      </c>
      <c r="P66">
        <f t="shared" si="3"/>
        <v>0</v>
      </c>
      <c r="Q66">
        <f t="shared" si="4"/>
        <v>0</v>
      </c>
      <c r="R66">
        <f t="shared" si="5"/>
        <v>0</v>
      </c>
      <c r="S66">
        <f t="shared" si="6"/>
        <v>0</v>
      </c>
      <c r="T66">
        <f t="shared" si="7"/>
        <v>0</v>
      </c>
      <c r="W66" s="4">
        <f t="shared" si="36"/>
        <v>41022</v>
      </c>
      <c r="X66">
        <f t="shared" si="37"/>
        <v>1</v>
      </c>
      <c r="Y66" s="4">
        <f t="shared" si="17"/>
        <v>41022</v>
      </c>
      <c r="Z66">
        <f t="shared" si="18"/>
        <v>1.1682626538987688</v>
      </c>
      <c r="AA66">
        <f t="shared" si="19"/>
        <v>1.4168965336801895</v>
      </c>
      <c r="AB66" s="9">
        <f t="shared" si="8"/>
        <v>0.987975351650631</v>
      </c>
      <c r="AC66" s="9">
        <f t="shared" si="20"/>
        <v>1.0025508293581424</v>
      </c>
      <c r="AD66" s="9">
        <f t="shared" si="9"/>
        <v>0.98382511948305895</v>
      </c>
      <c r="AE66" s="11">
        <f t="shared" si="21"/>
        <v>1.6966574885638255E-2</v>
      </c>
      <c r="AF66">
        <f t="shared" si="22"/>
        <v>-1.575856696852034</v>
      </c>
      <c r="AG66">
        <f t="shared" si="23"/>
        <v>-5.3271691650040003</v>
      </c>
      <c r="AH66">
        <f t="shared" si="24"/>
        <v>5.6837595991538967E-2</v>
      </c>
      <c r="AI66">
        <f t="shared" si="25"/>
        <v>1.0807040844835254E-5</v>
      </c>
      <c r="AJ66">
        <f t="shared" si="38"/>
        <v>1.9846396056329686E-4</v>
      </c>
      <c r="AN66" s="4">
        <f t="shared" si="39"/>
        <v>41388</v>
      </c>
      <c r="AO66">
        <f t="shared" si="40"/>
        <v>3</v>
      </c>
      <c r="AP66" s="4">
        <f t="shared" si="26"/>
        <v>41388</v>
      </c>
      <c r="AQ66">
        <f t="shared" si="27"/>
        <v>2.1706204379562046</v>
      </c>
      <c r="AR66">
        <f t="shared" si="28"/>
        <v>2.4199355064493555</v>
      </c>
      <c r="AS66" s="9">
        <f t="shared" si="10"/>
        <v>0.96847063576751136</v>
      </c>
      <c r="AT66" s="9">
        <f t="shared" si="11"/>
        <v>1.0227419103913011</v>
      </c>
      <c r="AU66" s="9">
        <f t="shared" si="12"/>
        <v>0.962586046865611</v>
      </c>
      <c r="AV66" s="11">
        <f t="shared" si="29"/>
        <v>2.452042754678084E-2</v>
      </c>
      <c r="AW66">
        <f t="shared" si="30"/>
        <v>-0.97434884413762046</v>
      </c>
      <c r="AX66">
        <f t="shared" si="31"/>
        <v>-3.0471182637728105</v>
      </c>
      <c r="AY66">
        <f t="shared" si="32"/>
        <v>0.15862236364045457</v>
      </c>
      <c r="AZ66">
        <f t="shared" si="33"/>
        <v>3.0767709162493864E-5</v>
      </c>
      <c r="BA66">
        <f t="shared" si="41"/>
        <v>1.0382381263741502E-3</v>
      </c>
    </row>
    <row r="67" spans="7:53" x14ac:dyDescent="0.25">
      <c r="G67" s="4">
        <f t="shared" si="34"/>
        <v>40658</v>
      </c>
      <c r="H67">
        <f t="shared" si="35"/>
        <v>1</v>
      </c>
      <c r="I67" s="4">
        <f t="shared" si="13"/>
        <v>40658</v>
      </c>
      <c r="J67">
        <f t="shared" si="14"/>
        <v>0.17260273972602741</v>
      </c>
      <c r="K67">
        <f t="shared" si="15"/>
        <v>0.42191780821917813</v>
      </c>
      <c r="L67" s="9">
        <f t="shared" si="0"/>
        <v>0.99908775173915465</v>
      </c>
      <c r="M67" s="9">
        <f t="shared" si="16"/>
        <v>0.99139991102737945</v>
      </c>
      <c r="N67" s="9">
        <f t="shared" si="1"/>
        <v>0.99720790302547668</v>
      </c>
      <c r="O67" s="11">
        <f t="shared" si="2"/>
        <v>7.5611640361133922E-3</v>
      </c>
      <c r="P67">
        <f t="shared" si="3"/>
        <v>-12.120847690998415</v>
      </c>
      <c r="Q67">
        <f t="shared" si="4"/>
        <v>-26.268874905229676</v>
      </c>
      <c r="R67">
        <f t="shared" si="5"/>
        <v>4.091641058103437E-34</v>
      </c>
      <c r="S67">
        <f t="shared" si="6"/>
        <v>7.6639085021948917E-38</v>
      </c>
      <c r="T67">
        <f t="shared" si="7"/>
        <v>7.6639085021948917E-38</v>
      </c>
      <c r="W67" s="4">
        <f t="shared" si="36"/>
        <v>41023</v>
      </c>
      <c r="X67">
        <f t="shared" si="37"/>
        <v>2</v>
      </c>
      <c r="Y67" s="4">
        <f t="shared" si="17"/>
        <v>41023</v>
      </c>
      <c r="Z67">
        <f t="shared" si="18"/>
        <v>1.170998632010944</v>
      </c>
      <c r="AA67">
        <f t="shared" si="19"/>
        <v>1.4196325117923647</v>
      </c>
      <c r="AB67" s="9">
        <f t="shared" si="8"/>
        <v>0.98793240438986352</v>
      </c>
      <c r="AC67" s="9">
        <f t="shared" si="20"/>
        <v>1.0025944121090571</v>
      </c>
      <c r="AD67" s="9">
        <f t="shared" si="9"/>
        <v>0.98377673337920801</v>
      </c>
      <c r="AE67" s="11">
        <f t="shared" si="21"/>
        <v>1.698964501225422E-2</v>
      </c>
      <c r="AF67">
        <f t="shared" si="22"/>
        <v>-1.5615841807494524</v>
      </c>
      <c r="AG67">
        <f t="shared" si="23"/>
        <v>-5.3085117117298255</v>
      </c>
      <c r="AH67">
        <f t="shared" si="24"/>
        <v>5.8478617611900215E-2</v>
      </c>
      <c r="AI67">
        <f t="shared" si="25"/>
        <v>1.111954633967393E-5</v>
      </c>
      <c r="AJ67">
        <f t="shared" si="38"/>
        <v>2.095835069029708E-4</v>
      </c>
      <c r="AN67" s="4">
        <f t="shared" si="39"/>
        <v>41389</v>
      </c>
      <c r="AO67">
        <f t="shared" si="40"/>
        <v>4</v>
      </c>
      <c r="AP67" s="4">
        <f t="shared" si="26"/>
        <v>41389</v>
      </c>
      <c r="AQ67">
        <f t="shared" si="27"/>
        <v>2.1733576642335768</v>
      </c>
      <c r="AR67">
        <f t="shared" si="28"/>
        <v>2.4226727327267277</v>
      </c>
      <c r="AS67" s="9">
        <f t="shared" si="10"/>
        <v>0.96840802739897636</v>
      </c>
      <c r="AT67" s="9">
        <f t="shared" si="11"/>
        <v>1.022808031489671</v>
      </c>
      <c r="AU67" s="9">
        <f t="shared" si="12"/>
        <v>0.96251945409532158</v>
      </c>
      <c r="AV67" s="11">
        <f t="shared" si="29"/>
        <v>2.4538727722197042E-2</v>
      </c>
      <c r="AW67">
        <f t="shared" si="30"/>
        <v>-0.96876734482802696</v>
      </c>
      <c r="AX67">
        <f t="shared" si="31"/>
        <v>-3.0402310828094721</v>
      </c>
      <c r="AY67">
        <f t="shared" si="32"/>
        <v>0.15993128612602084</v>
      </c>
      <c r="AZ67">
        <f t="shared" si="33"/>
        <v>3.1023604194790239E-5</v>
      </c>
      <c r="BA67">
        <f t="shared" si="41"/>
        <v>1.0692617305689404E-3</v>
      </c>
    </row>
    <row r="68" spans="7:53" x14ac:dyDescent="0.25">
      <c r="G68" s="4">
        <f t="shared" si="34"/>
        <v>40659</v>
      </c>
      <c r="H68">
        <f t="shared" si="35"/>
        <v>2</v>
      </c>
      <c r="I68" s="4">
        <f t="shared" si="13"/>
        <v>40659</v>
      </c>
      <c r="J68">
        <f t="shared" si="14"/>
        <v>0.17534246575342466</v>
      </c>
      <c r="K68">
        <f t="shared" si="15"/>
        <v>0.42465753424657537</v>
      </c>
      <c r="L68" s="9">
        <f t="shared" si="0"/>
        <v>0.99907065336951584</v>
      </c>
      <c r="M68" s="9">
        <f t="shared" si="16"/>
        <v>0.99141687811782642</v>
      </c>
      <c r="N68" s="9">
        <f t="shared" si="1"/>
        <v>0.99718368045229433</v>
      </c>
      <c r="O68" s="11">
        <f t="shared" si="2"/>
        <v>7.5900035102624882E-3</v>
      </c>
      <c r="P68">
        <f t="shared" si="3"/>
        <v>-11.935194427855878</v>
      </c>
      <c r="Q68">
        <f t="shared" si="4"/>
        <v>-25.972255009492073</v>
      </c>
      <c r="R68">
        <f t="shared" si="5"/>
        <v>3.8752658472385305E-33</v>
      </c>
      <c r="S68">
        <f t="shared" si="6"/>
        <v>7.2587479550847312E-37</v>
      </c>
      <c r="T68">
        <f t="shared" si="7"/>
        <v>7.2587479550847312E-37</v>
      </c>
      <c r="W68" s="4">
        <f t="shared" si="36"/>
        <v>41024</v>
      </c>
      <c r="X68">
        <f t="shared" si="37"/>
        <v>3</v>
      </c>
      <c r="Y68" s="4">
        <f t="shared" si="17"/>
        <v>41024</v>
      </c>
      <c r="Z68">
        <f t="shared" si="18"/>
        <v>1.173734610123119</v>
      </c>
      <c r="AA68">
        <f t="shared" si="19"/>
        <v>1.4223684899045397</v>
      </c>
      <c r="AB68" s="9">
        <f t="shared" si="8"/>
        <v>0.98788939514106389</v>
      </c>
      <c r="AC68" s="9">
        <f t="shared" si="20"/>
        <v>1.0026380615628598</v>
      </c>
      <c r="AD68" s="9">
        <f t="shared" si="9"/>
        <v>0.9837282895889482</v>
      </c>
      <c r="AE68" s="11">
        <f t="shared" si="21"/>
        <v>1.7012700818773256E-2</v>
      </c>
      <c r="AF68">
        <f t="shared" si="22"/>
        <v>-1.5473718903695071</v>
      </c>
      <c r="AG68">
        <f t="shared" si="23"/>
        <v>-5.2899298250750606</v>
      </c>
      <c r="AH68">
        <f t="shared" si="24"/>
        <v>6.0149361328025626E-2</v>
      </c>
      <c r="AI68">
        <f t="shared" si="25"/>
        <v>1.1437731543240212E-5</v>
      </c>
      <c r="AJ68">
        <f t="shared" si="38"/>
        <v>2.21021238446211E-4</v>
      </c>
      <c r="AN68" s="4">
        <f t="shared" si="39"/>
        <v>41390</v>
      </c>
      <c r="AO68">
        <f t="shared" si="40"/>
        <v>5</v>
      </c>
      <c r="AP68" s="4">
        <f t="shared" si="26"/>
        <v>41390</v>
      </c>
      <c r="AQ68">
        <f t="shared" si="27"/>
        <v>2.176094890510949</v>
      </c>
      <c r="AR68">
        <f t="shared" si="28"/>
        <v>2.4254099590040998</v>
      </c>
      <c r="AS68" s="9">
        <f t="shared" si="10"/>
        <v>0.96834537344100857</v>
      </c>
      <c r="AT68" s="9">
        <f t="shared" si="11"/>
        <v>1.0228742092947927</v>
      </c>
      <c r="AU68" s="9">
        <f t="shared" si="12"/>
        <v>0.96245281943901073</v>
      </c>
      <c r="AV68" s="11">
        <f t="shared" si="29"/>
        <v>2.4557016064900777E-2</v>
      </c>
      <c r="AW68">
        <f t="shared" si="30"/>
        <v>-0.96320029124813911</v>
      </c>
      <c r="AX68">
        <f t="shared" si="31"/>
        <v>-3.0333608119014825</v>
      </c>
      <c r="AY68">
        <f t="shared" si="32"/>
        <v>0.1612433309618404</v>
      </c>
      <c r="AZ68">
        <f t="shared" si="33"/>
        <v>3.1280139504795897E-5</v>
      </c>
      <c r="BA68">
        <f t="shared" si="41"/>
        <v>1.1005418700737362E-3</v>
      </c>
    </row>
    <row r="69" spans="7:53" x14ac:dyDescent="0.25">
      <c r="G69" s="4">
        <f t="shared" si="34"/>
        <v>40660</v>
      </c>
      <c r="H69">
        <f t="shared" si="35"/>
        <v>3</v>
      </c>
      <c r="I69" s="4">
        <f t="shared" si="13"/>
        <v>40660</v>
      </c>
      <c r="J69">
        <f t="shared" si="14"/>
        <v>0.17808219178082191</v>
      </c>
      <c r="K69">
        <f t="shared" si="15"/>
        <v>0.42739726027397262</v>
      </c>
      <c r="L69" s="9">
        <f t="shared" ref="L69:L132" si="42">EXP(-beta0*J69+beta1*beta3*(1-EXP(-J69/beta3))+beta2*beta3*(1-EXP(-J69/beta3)*(1+J69/beta3)))</f>
        <v>0.99905347433433944</v>
      </c>
      <c r="M69" s="9">
        <f t="shared" si="16"/>
        <v>0.99143392583935597</v>
      </c>
      <c r="N69" s="9">
        <f t="shared" ref="N69:N132" si="43">EXP(-beta0*K69+beta1*beta3*(1-EXP(-K69/beta3))+beta2*beta3*(1-EXP(-K69/beta3)*(1+K69/beta3)))</f>
        <v>0.99715938200686705</v>
      </c>
      <c r="O69" s="11">
        <f t="shared" ref="O69:O132" si="44">IF(H69&lt;6,((L69/N69)-1)/(K69-J69),0)</f>
        <v>7.6188256846162631E-3</v>
      </c>
      <c r="P69">
        <f t="shared" ref="P69:P132" si="45">IF(H69&lt;6,(LN(O69/Q$1)-0.5*($B$24^2)*J69)/($B$24*SQRT(J69)),0)</f>
        <v>-11.753538511999277</v>
      </c>
      <c r="Q69">
        <f t="shared" ref="Q69:Q132" si="46">IF(H69&lt;6,(LN(O69/Q$2)-0.5*($B$24^2)*J69)/($B$24*SQRT(J69)),0)</f>
        <v>-25.682203181246365</v>
      </c>
      <c r="R69">
        <f t="shared" ref="R69:R132" si="47">IF(H69&lt;6,L69*(NORMSDIST(P69)-NORMSDIST(Q69)),0)</f>
        <v>3.3829129522485976E-32</v>
      </c>
      <c r="S69">
        <f t="shared" ref="S69:S132" si="48">IF(H69&lt;6,($B$2/T$1)*M69*R69,0)</f>
        <v>6.3366322945237146E-36</v>
      </c>
      <c r="T69">
        <f t="shared" ref="T69:T132" si="49">S69</f>
        <v>6.3366322945237146E-36</v>
      </c>
      <c r="W69" s="4">
        <f t="shared" si="36"/>
        <v>41025</v>
      </c>
      <c r="X69">
        <f t="shared" si="37"/>
        <v>4</v>
      </c>
      <c r="Y69" s="4">
        <f t="shared" si="17"/>
        <v>41025</v>
      </c>
      <c r="Z69">
        <f t="shared" si="18"/>
        <v>1.1764705882352942</v>
      </c>
      <c r="AA69">
        <f t="shared" si="19"/>
        <v>1.4251044680167149</v>
      </c>
      <c r="AB69" s="9">
        <f t="shared" ref="AB69:AB132" si="50">EXP(-beta0*Z69+beta1*beta3*(1-EXP(-Z69/beta3))+beta2*beta3*(1-EXP(-Z69/beta3)*(1+Z69/beta3)))</f>
        <v>0.98784632395231831</v>
      </c>
      <c r="AC69" s="9">
        <f t="shared" si="20"/>
        <v>1.002681777687672</v>
      </c>
      <c r="AD69" s="9">
        <f t="shared" ref="AD69:AD132" si="51">EXP(-beta0*AA69+beta1*beta3*(1-EXP(-AA69/beta3))+beta2*beta3*(1-EXP(-AA69/beta3)*(1+AA69/beta3)))</f>
        <v>0.98367978815883117</v>
      </c>
      <c r="AE69" s="11">
        <f t="shared" si="21"/>
        <v>1.7035742312603276E-2</v>
      </c>
      <c r="AF69">
        <f t="shared" si="22"/>
        <v>-1.5332194683159164</v>
      </c>
      <c r="AG69">
        <f t="shared" si="23"/>
        <v>-5.2714230584002033</v>
      </c>
      <c r="AH69">
        <f t="shared" si="24"/>
        <v>6.1849875110427749E-2</v>
      </c>
      <c r="AI69">
        <f t="shared" si="25"/>
        <v>1.1761606378971142E-5</v>
      </c>
      <c r="AJ69">
        <f t="shared" si="38"/>
        <v>2.3278284482518215E-4</v>
      </c>
      <c r="AN69" s="4">
        <f t="shared" si="39"/>
        <v>41391</v>
      </c>
      <c r="AO69">
        <f t="shared" si="40"/>
        <v>6</v>
      </c>
      <c r="AP69" s="4">
        <f t="shared" si="26"/>
        <v>0</v>
      </c>
      <c r="AQ69">
        <f t="shared" si="27"/>
        <v>0</v>
      </c>
      <c r="AR69">
        <f t="shared" si="28"/>
        <v>0</v>
      </c>
      <c r="AS69" s="9">
        <f t="shared" ref="AS69:AS132" si="52">EXP(-beta0*AQ69+beta1*beta3*(1-EXP(-AQ69/beta3))+beta2*beta3*(1-EXP(-AQ69/beta3)*(1+AQ69/beta3)))</f>
        <v>1</v>
      </c>
      <c r="AT69" s="9">
        <f t="shared" ref="AT69:AT132" si="53">IF(AO69&lt;6,$K$2/AS69,0)</f>
        <v>0</v>
      </c>
      <c r="AU69" s="9">
        <f t="shared" ref="AU69:AU132" si="54">EXP(-beta0*AR69+beta1*beta3*(1-EXP(-AR69/beta3))+beta2*beta3*(1-EXP(-AR69/beta3)*(1+AR69/beta3)))</f>
        <v>1</v>
      </c>
      <c r="AV69" s="11">
        <f t="shared" si="29"/>
        <v>0</v>
      </c>
      <c r="AW69">
        <f t="shared" si="30"/>
        <v>0</v>
      </c>
      <c r="AX69">
        <f t="shared" si="31"/>
        <v>0</v>
      </c>
      <c r="AY69">
        <f t="shared" si="32"/>
        <v>0</v>
      </c>
      <c r="AZ69">
        <f t="shared" si="33"/>
        <v>0</v>
      </c>
      <c r="BA69">
        <f t="shared" si="41"/>
        <v>1.1005418700737362E-3</v>
      </c>
    </row>
    <row r="70" spans="7:53" x14ac:dyDescent="0.25">
      <c r="G70" s="4">
        <f t="shared" si="34"/>
        <v>40661</v>
      </c>
      <c r="H70">
        <f t="shared" si="35"/>
        <v>4</v>
      </c>
      <c r="I70" s="4">
        <f t="shared" ref="I70:I133" si="55">IF(H70&lt;6,G70,)</f>
        <v>40661</v>
      </c>
      <c r="J70">
        <f t="shared" ref="J70:J133" si="56">IF(H70&lt;6,YEARFRAC($B$8,I70,1),0)</f>
        <v>0.18082191780821918</v>
      </c>
      <c r="K70">
        <f t="shared" ref="K70:K133" si="57">IF(H70&lt;6,J70+YEARFRAC(I70,DATE(YEAR(I70),MONTH(I70)+3,DAY(I70)),1),0)</f>
        <v>0.43013698630136987</v>
      </c>
      <c r="L70" s="9">
        <f t="shared" si="42"/>
        <v>0.99903621468675674</v>
      </c>
      <c r="M70" s="9">
        <f t="shared" ref="M70:M133" si="58">IF(H70&lt;6,$K$2/L70,0)</f>
        <v>0.99145105414752943</v>
      </c>
      <c r="N70" s="9">
        <f t="shared" si="43"/>
        <v>0.99713500774136621</v>
      </c>
      <c r="O70" s="11">
        <f t="shared" si="44"/>
        <v>7.6476305679517645E-3</v>
      </c>
      <c r="P70">
        <f t="shared" si="45"/>
        <v>-11.575736093910724</v>
      </c>
      <c r="Q70">
        <f t="shared" si="46"/>
        <v>-25.398477821597282</v>
      </c>
      <c r="R70">
        <f t="shared" si="47"/>
        <v>2.7323509649758076E-31</v>
      </c>
      <c r="S70">
        <f t="shared" si="48"/>
        <v>5.1181342024446964E-35</v>
      </c>
      <c r="T70">
        <f t="shared" si="49"/>
        <v>5.1181342024446964E-35</v>
      </c>
      <c r="W70" s="4">
        <f t="shared" si="36"/>
        <v>41026</v>
      </c>
      <c r="X70">
        <f t="shared" si="37"/>
        <v>5</v>
      </c>
      <c r="Y70" s="4">
        <f t="shared" ref="Y70:Y133" si="59">IF(X70&lt;6,W70,)</f>
        <v>41026</v>
      </c>
      <c r="Z70">
        <f t="shared" ref="Z70:Z133" si="60">IF(X70&lt;6,YEARFRAC($B$8,Y70,1),0)</f>
        <v>1.1792065663474691</v>
      </c>
      <c r="AA70">
        <f t="shared" ref="AA70:AA133" si="61">IF(X70&lt;6,Z70+YEARFRAC(Y70,DATE(YEAR(Y70),MONTH(Y70)+3,DAY(Y70)),1),0)</f>
        <v>1.4278404461288898</v>
      </c>
      <c r="AB70" s="9">
        <f t="shared" si="50"/>
        <v>0.98780319087169699</v>
      </c>
      <c r="AC70" s="9">
        <f t="shared" ref="AC70:AC133" si="62">IF(X70&lt;6,$K$2/AB70,0)</f>
        <v>1.0027255604516419</v>
      </c>
      <c r="AD70" s="9">
        <f t="shared" si="51"/>
        <v>0.98363122913539114</v>
      </c>
      <c r="AE70" s="11">
        <f t="shared" ref="AE70:AE133" si="63">IF(X70&lt;6,((AB70/AD70)-1)/(AA70-Z70),0)</f>
        <v>1.7058769501152208E-2</v>
      </c>
      <c r="AF70">
        <f t="shared" ref="AF70:AF133" si="64">IF(X70&lt;6,(LN(AE70/AG$1)-0.5*($B$24^2)*Z70)/($B$24*SQRT(Z70)),0)</f>
        <v>-1.5191265600511421</v>
      </c>
      <c r="AG70">
        <f t="shared" ref="AG70:AG133" si="65">IF(X70&lt;6,(LN(AE70/AG$2)-0.5*($B$24^2)*Z70)/($B$24*SQRT(Z70)),0)</f>
        <v>-5.2529909686496383</v>
      </c>
      <c r="AH70">
        <f t="shared" ref="AH70:AH133" si="66">IF(X70&lt;6,AB70*(NORMSDIST(AF70)-NORMSDIST(AG70)),0)</f>
        <v>6.3580195762635419E-2</v>
      </c>
      <c r="AI70">
        <f t="shared" ref="AI70:AI133" si="67">IF(X70&lt;6,($B$2/AJ$1)*AC70*AH70,0)</f>
        <v>1.2091178650462947E-5</v>
      </c>
      <c r="AJ70">
        <f t="shared" si="38"/>
        <v>2.4487402347564511E-4</v>
      </c>
      <c r="AN70" s="4">
        <f t="shared" si="39"/>
        <v>41392</v>
      </c>
      <c r="AO70">
        <f t="shared" si="40"/>
        <v>7</v>
      </c>
      <c r="AP70" s="4">
        <f t="shared" ref="AP70:AP133" si="68">IF(AO70&lt;6,AN70,)</f>
        <v>0</v>
      </c>
      <c r="AQ70">
        <f t="shared" ref="AQ70:AQ133" si="69">IF(AO70&lt;6,YEARFRAC($B$8,AP70,1),0)</f>
        <v>0</v>
      </c>
      <c r="AR70">
        <f t="shared" ref="AR70:AR133" si="70">IF(AO70&lt;6,AQ70+YEARFRAC(AP70,DATE(YEAR(AP70),MONTH(AP70)+3,DAY(AP70)),1),0)</f>
        <v>0</v>
      </c>
      <c r="AS70" s="9">
        <f t="shared" si="52"/>
        <v>1</v>
      </c>
      <c r="AT70" s="9">
        <f t="shared" si="53"/>
        <v>0</v>
      </c>
      <c r="AU70" s="9">
        <f t="shared" si="54"/>
        <v>1</v>
      </c>
      <c r="AV70" s="11">
        <f t="shared" ref="AV70:AV133" si="71">IF(AO70&lt;6,((AS70/AU70)-1)/(AR70-AQ70),0)</f>
        <v>0</v>
      </c>
      <c r="AW70">
        <f t="shared" ref="AW70:AW133" si="72">IF(AO70&lt;6,(LN(AV70/AX$1)-0.5*($B$24^2)*AQ70)/($B$24*SQRT(AQ70)),0)</f>
        <v>0</v>
      </c>
      <c r="AX70">
        <f t="shared" ref="AX70:AX133" si="73">IF(AO70&lt;6,(LN(AV70/AX$2)-0.5*($B$24^2)*AQ70)/($B$24*SQRT(AQ70)),0)</f>
        <v>0</v>
      </c>
      <c r="AY70">
        <f t="shared" ref="AY70:AY133" si="74">IF(AO70&lt;6,AS70*(NORMSDIST(AW70)-NORMSDIST(AX70)),0)</f>
        <v>0</v>
      </c>
      <c r="AZ70">
        <f t="shared" ref="AZ70:AZ133" si="75">IF(AO70&lt;6,($B$2/BA$1)*AT70*AY70,0)</f>
        <v>0</v>
      </c>
      <c r="BA70">
        <f t="shared" si="41"/>
        <v>1.1005418700737362E-3</v>
      </c>
    </row>
    <row r="71" spans="7:53" x14ac:dyDescent="0.25">
      <c r="G71" s="4">
        <f t="shared" ref="G71:G134" si="76">G70+1</f>
        <v>40662</v>
      </c>
      <c r="H71">
        <f t="shared" ref="H71:H134" si="77">WEEKDAY(G71,2)</f>
        <v>5</v>
      </c>
      <c r="I71" s="4">
        <f t="shared" si="55"/>
        <v>40662</v>
      </c>
      <c r="J71">
        <f t="shared" si="56"/>
        <v>0.18356164383561643</v>
      </c>
      <c r="K71">
        <f t="shared" si="57"/>
        <v>0.43287671232876712</v>
      </c>
      <c r="L71" s="9">
        <f t="shared" si="42"/>
        <v>0.99901887447988968</v>
      </c>
      <c r="M71" s="9">
        <f t="shared" si="58"/>
        <v>0.99146826299794921</v>
      </c>
      <c r="N71" s="9">
        <f t="shared" si="43"/>
        <v>0.99711055770795121</v>
      </c>
      <c r="O71" s="11">
        <f t="shared" si="44"/>
        <v>7.6764181690406903E-3</v>
      </c>
      <c r="P71">
        <f t="shared" si="45"/>
        <v>-11.401650646519316</v>
      </c>
      <c r="Q71">
        <f t="shared" si="46"/>
        <v>-25.12084977975363</v>
      </c>
      <c r="R71">
        <f t="shared" si="47"/>
        <v>2.0493157152419447E-30</v>
      </c>
      <c r="S71">
        <f t="shared" si="48"/>
        <v>3.8387656061070183E-34</v>
      </c>
      <c r="T71">
        <f t="shared" si="49"/>
        <v>3.8387656061070183E-34</v>
      </c>
      <c r="W71" s="4">
        <f t="shared" ref="W71:W134" si="78">W70+1</f>
        <v>41027</v>
      </c>
      <c r="X71">
        <f t="shared" ref="X71:X134" si="79">WEEKDAY(W71,2)</f>
        <v>6</v>
      </c>
      <c r="Y71" s="4">
        <f t="shared" si="59"/>
        <v>0</v>
      </c>
      <c r="Z71">
        <f t="shared" si="60"/>
        <v>0</v>
      </c>
      <c r="AA71">
        <f t="shared" si="61"/>
        <v>0</v>
      </c>
      <c r="AB71" s="9">
        <f t="shared" si="50"/>
        <v>1</v>
      </c>
      <c r="AC71" s="9">
        <f t="shared" si="62"/>
        <v>0</v>
      </c>
      <c r="AD71" s="9">
        <f t="shared" si="51"/>
        <v>1</v>
      </c>
      <c r="AE71" s="11">
        <f t="shared" si="63"/>
        <v>0</v>
      </c>
      <c r="AF71">
        <f t="shared" si="64"/>
        <v>0</v>
      </c>
      <c r="AG71">
        <f t="shared" si="65"/>
        <v>0</v>
      </c>
      <c r="AH71">
        <f t="shared" si="66"/>
        <v>0</v>
      </c>
      <c r="AI71">
        <f t="shared" si="67"/>
        <v>0</v>
      </c>
      <c r="AJ71">
        <f t="shared" ref="AJ71:AJ134" si="80">AJ70+AI71</f>
        <v>2.4487402347564511E-4</v>
      </c>
      <c r="AN71" s="4">
        <f t="shared" ref="AN71:AN134" si="81">AN70+1</f>
        <v>41393</v>
      </c>
      <c r="AO71">
        <f t="shared" ref="AO71:AO134" si="82">WEEKDAY(AN71,2)</f>
        <v>1</v>
      </c>
      <c r="AP71" s="4">
        <f t="shared" si="68"/>
        <v>41393</v>
      </c>
      <c r="AQ71">
        <f t="shared" si="69"/>
        <v>2.1843065693430659</v>
      </c>
      <c r="AR71">
        <f t="shared" si="70"/>
        <v>2.4336216378362168</v>
      </c>
      <c r="AS71" s="9">
        <f t="shared" si="52"/>
        <v>0.96815713844570439</v>
      </c>
      <c r="AT71" s="9">
        <f t="shared" si="53"/>
        <v>1.0230730827155812</v>
      </c>
      <c r="AU71" s="9">
        <f t="shared" si="54"/>
        <v>0.96225266455152725</v>
      </c>
      <c r="AV71" s="11">
        <f t="shared" si="71"/>
        <v>2.4611810159293344E-2</v>
      </c>
      <c r="AW71">
        <f t="shared" si="72"/>
        <v>-0.94658531395527046</v>
      </c>
      <c r="AX71">
        <f t="shared" si="73"/>
        <v>-3.0128508913265204</v>
      </c>
      <c r="AY71">
        <f t="shared" si="74"/>
        <v>0.165197654521199</v>
      </c>
      <c r="AZ71">
        <f t="shared" si="75"/>
        <v>3.2053482937107811E-5</v>
      </c>
      <c r="BA71">
        <f t="shared" ref="BA71:BA134" si="83">BA70+AZ71</f>
        <v>1.132595353010844E-3</v>
      </c>
    </row>
    <row r="72" spans="7:53" x14ac:dyDescent="0.25">
      <c r="G72" s="4">
        <f t="shared" si="76"/>
        <v>40663</v>
      </c>
      <c r="H72">
        <f t="shared" si="77"/>
        <v>6</v>
      </c>
      <c r="I72" s="4">
        <f t="shared" si="55"/>
        <v>0</v>
      </c>
      <c r="J72">
        <f t="shared" si="56"/>
        <v>0</v>
      </c>
      <c r="K72">
        <f t="shared" si="57"/>
        <v>0</v>
      </c>
      <c r="L72" s="9">
        <f t="shared" si="42"/>
        <v>1</v>
      </c>
      <c r="M72" s="9">
        <f t="shared" si="58"/>
        <v>0</v>
      </c>
      <c r="N72" s="9">
        <f t="shared" si="43"/>
        <v>1</v>
      </c>
      <c r="O72" s="11">
        <f t="shared" si="44"/>
        <v>0</v>
      </c>
      <c r="P72">
        <f t="shared" si="45"/>
        <v>0</v>
      </c>
      <c r="Q72">
        <f t="shared" si="46"/>
        <v>0</v>
      </c>
      <c r="R72">
        <f t="shared" si="47"/>
        <v>0</v>
      </c>
      <c r="S72">
        <f t="shared" si="48"/>
        <v>0</v>
      </c>
      <c r="T72">
        <f t="shared" si="49"/>
        <v>0</v>
      </c>
      <c r="W72" s="4">
        <f t="shared" si="78"/>
        <v>41028</v>
      </c>
      <c r="X72">
        <f t="shared" si="79"/>
        <v>7</v>
      </c>
      <c r="Y72" s="4">
        <f t="shared" si="59"/>
        <v>0</v>
      </c>
      <c r="Z72">
        <f t="shared" si="60"/>
        <v>0</v>
      </c>
      <c r="AA72">
        <f t="shared" si="61"/>
        <v>0</v>
      </c>
      <c r="AB72" s="9">
        <f t="shared" si="50"/>
        <v>1</v>
      </c>
      <c r="AC72" s="9">
        <f t="shared" si="62"/>
        <v>0</v>
      </c>
      <c r="AD72" s="9">
        <f t="shared" si="51"/>
        <v>1</v>
      </c>
      <c r="AE72" s="11">
        <f t="shared" si="63"/>
        <v>0</v>
      </c>
      <c r="AF72">
        <f t="shared" si="64"/>
        <v>0</v>
      </c>
      <c r="AG72">
        <f t="shared" si="65"/>
        <v>0</v>
      </c>
      <c r="AH72">
        <f t="shared" si="66"/>
        <v>0</v>
      </c>
      <c r="AI72">
        <f t="shared" si="67"/>
        <v>0</v>
      </c>
      <c r="AJ72">
        <f t="shared" si="80"/>
        <v>2.4487402347564511E-4</v>
      </c>
      <c r="AN72" s="4">
        <f t="shared" si="81"/>
        <v>41394</v>
      </c>
      <c r="AO72">
        <f t="shared" si="82"/>
        <v>2</v>
      </c>
      <c r="AP72" s="4">
        <f t="shared" si="68"/>
        <v>41394</v>
      </c>
      <c r="AQ72">
        <f t="shared" si="69"/>
        <v>2.187043795620438</v>
      </c>
      <c r="AR72">
        <f t="shared" si="70"/>
        <v>2.4363588641135889</v>
      </c>
      <c r="AS72" s="9">
        <f t="shared" si="52"/>
        <v>0.96809430254510531</v>
      </c>
      <c r="AT72" s="9">
        <f t="shared" si="53"/>
        <v>1.0231394871127168</v>
      </c>
      <c r="AU72" s="9">
        <f t="shared" si="54"/>
        <v>0.96218586274861084</v>
      </c>
      <c r="AV72" s="11">
        <f t="shared" si="71"/>
        <v>2.4630051233689117E-2</v>
      </c>
      <c r="AW72">
        <f t="shared" si="72"/>
        <v>-0.94107555346469951</v>
      </c>
      <c r="AX72">
        <f t="shared" si="73"/>
        <v>-3.0060476937280609</v>
      </c>
      <c r="AY72">
        <f t="shared" si="74"/>
        <v>0.16652164326724164</v>
      </c>
      <c r="AZ72">
        <f t="shared" si="75"/>
        <v>3.2312475095547184E-5</v>
      </c>
      <c r="BA72">
        <f t="shared" si="83"/>
        <v>1.1649078281063912E-3</v>
      </c>
    </row>
    <row r="73" spans="7:53" x14ac:dyDescent="0.25">
      <c r="G73" s="4">
        <f t="shared" si="76"/>
        <v>40664</v>
      </c>
      <c r="H73">
        <f t="shared" si="77"/>
        <v>7</v>
      </c>
      <c r="I73" s="4">
        <f t="shared" si="55"/>
        <v>0</v>
      </c>
      <c r="J73">
        <f t="shared" si="56"/>
        <v>0</v>
      </c>
      <c r="K73">
        <f t="shared" si="57"/>
        <v>0</v>
      </c>
      <c r="L73" s="9">
        <f t="shared" si="42"/>
        <v>1</v>
      </c>
      <c r="M73" s="9">
        <f t="shared" si="58"/>
        <v>0</v>
      </c>
      <c r="N73" s="9">
        <f t="shared" si="43"/>
        <v>1</v>
      </c>
      <c r="O73" s="11">
        <f t="shared" si="44"/>
        <v>0</v>
      </c>
      <c r="P73">
        <f t="shared" si="45"/>
        <v>0</v>
      </c>
      <c r="Q73">
        <f t="shared" si="46"/>
        <v>0</v>
      </c>
      <c r="R73">
        <f t="shared" si="47"/>
        <v>0</v>
      </c>
      <c r="S73">
        <f t="shared" si="48"/>
        <v>0</v>
      </c>
      <c r="T73">
        <f t="shared" si="49"/>
        <v>0</v>
      </c>
      <c r="W73" s="4">
        <f t="shared" si="78"/>
        <v>41029</v>
      </c>
      <c r="X73">
        <f t="shared" si="79"/>
        <v>1</v>
      </c>
      <c r="Y73" s="4">
        <f t="shared" si="59"/>
        <v>41029</v>
      </c>
      <c r="Z73">
        <f t="shared" si="60"/>
        <v>1.1874145006839945</v>
      </c>
      <c r="AA73">
        <f t="shared" si="61"/>
        <v>1.4360483804654152</v>
      </c>
      <c r="AB73" s="9">
        <f t="shared" si="50"/>
        <v>0.98767342075903219</v>
      </c>
      <c r="AC73" s="9">
        <f t="shared" si="62"/>
        <v>1.002857308260398</v>
      </c>
      <c r="AD73" s="9">
        <f t="shared" si="51"/>
        <v>0.98348520697021347</v>
      </c>
      <c r="AE73" s="11">
        <f t="shared" si="63"/>
        <v>1.7127765309116635E-2</v>
      </c>
      <c r="AF73">
        <f t="shared" si="64"/>
        <v>-1.4772014149276766</v>
      </c>
      <c r="AG73">
        <f t="shared" si="65"/>
        <v>-5.198138383419785</v>
      </c>
      <c r="AH73">
        <f t="shared" si="66"/>
        <v>6.8950199217693242E-2</v>
      </c>
      <c r="AI73">
        <f t="shared" si="67"/>
        <v>1.3114126260451975E-5</v>
      </c>
      <c r="AJ73">
        <f t="shared" si="80"/>
        <v>2.5798814973609707E-4</v>
      </c>
      <c r="AN73" s="4">
        <f t="shared" si="81"/>
        <v>41395</v>
      </c>
      <c r="AO73">
        <f t="shared" si="82"/>
        <v>3</v>
      </c>
      <c r="AP73" s="4">
        <f t="shared" si="68"/>
        <v>41395</v>
      </c>
      <c r="AQ73">
        <f t="shared" si="69"/>
        <v>2.1897810218978102</v>
      </c>
      <c r="AR73">
        <f t="shared" si="70"/>
        <v>2.441835816418358</v>
      </c>
      <c r="AS73" s="9">
        <f t="shared" si="52"/>
        <v>0.96803142126252728</v>
      </c>
      <c r="AT73" s="9">
        <f t="shared" si="53"/>
        <v>1.0232059480992022</v>
      </c>
      <c r="AU73" s="9">
        <f t="shared" si="54"/>
        <v>0.96205207301897189</v>
      </c>
      <c r="AV73" s="11">
        <f t="shared" si="71"/>
        <v>2.465813950455641E-2</v>
      </c>
      <c r="AW73">
        <f t="shared" si="72"/>
        <v>-0.9328775368308323</v>
      </c>
      <c r="AX73">
        <f t="shared" si="73"/>
        <v>-2.9965586659393892</v>
      </c>
      <c r="AY73">
        <f t="shared" si="74"/>
        <v>0.1685113981544262</v>
      </c>
      <c r="AZ73">
        <f t="shared" si="75"/>
        <v>3.2700698518195517E-5</v>
      </c>
      <c r="BA73">
        <f t="shared" si="83"/>
        <v>1.1976085266245866E-3</v>
      </c>
    </row>
    <row r="74" spans="7:53" x14ac:dyDescent="0.25">
      <c r="G74" s="4">
        <f t="shared" si="76"/>
        <v>40665</v>
      </c>
      <c r="H74">
        <f t="shared" si="77"/>
        <v>1</v>
      </c>
      <c r="I74" s="4">
        <f t="shared" si="55"/>
        <v>40665</v>
      </c>
      <c r="J74">
        <f t="shared" si="56"/>
        <v>0.19178082191780821</v>
      </c>
      <c r="K74">
        <f t="shared" si="57"/>
        <v>0.44383561643835617</v>
      </c>
      <c r="L74" s="9">
        <f t="shared" si="42"/>
        <v>0.99896637103466135</v>
      </c>
      <c r="M74" s="9">
        <f t="shared" si="58"/>
        <v>0.99152037235933643</v>
      </c>
      <c r="N74" s="9">
        <f t="shared" si="43"/>
        <v>0.99701200093792797</v>
      </c>
      <c r="O74" s="11">
        <f t="shared" si="44"/>
        <v>7.7769885617860555E-3</v>
      </c>
      <c r="P74">
        <f t="shared" si="45"/>
        <v>-10.85837163694285</v>
      </c>
      <c r="Q74">
        <f t="shared" si="46"/>
        <v>-24.280368755448183</v>
      </c>
      <c r="R74">
        <f t="shared" si="47"/>
        <v>9.0888421122840332E-28</v>
      </c>
      <c r="S74">
        <f t="shared" si="48"/>
        <v>1.7026058004450787E-31</v>
      </c>
      <c r="T74">
        <f t="shared" si="49"/>
        <v>1.7026058004450787E-31</v>
      </c>
      <c r="W74" s="4">
        <f t="shared" si="78"/>
        <v>41030</v>
      </c>
      <c r="X74">
        <f t="shared" si="79"/>
        <v>2</v>
      </c>
      <c r="Y74" s="4">
        <f t="shared" si="59"/>
        <v>41030</v>
      </c>
      <c r="Z74">
        <f t="shared" si="60"/>
        <v>1.1901504787961696</v>
      </c>
      <c r="AA74">
        <f t="shared" si="61"/>
        <v>1.4415165990147489</v>
      </c>
      <c r="AB74" s="9">
        <f t="shared" si="50"/>
        <v>0.9876300405912799</v>
      </c>
      <c r="AC74" s="9">
        <f t="shared" si="62"/>
        <v>1.0029013572630365</v>
      </c>
      <c r="AD74" s="9">
        <f t="shared" si="51"/>
        <v>0.98338763851483746</v>
      </c>
      <c r="AE74" s="11">
        <f t="shared" si="63"/>
        <v>1.7162491689607307E-2</v>
      </c>
      <c r="AF74">
        <f t="shared" si="64"/>
        <v>-1.4570619161533276</v>
      </c>
      <c r="AG74">
        <f t="shared" si="65"/>
        <v>-5.1737194847608796</v>
      </c>
      <c r="AH74">
        <f t="shared" si="66"/>
        <v>7.1652095399240556E-2</v>
      </c>
      <c r="AI74">
        <f t="shared" si="67"/>
        <v>1.3628617603328075E-5</v>
      </c>
      <c r="AJ74">
        <f t="shared" si="80"/>
        <v>2.7161676733942515E-4</v>
      </c>
      <c r="AN74" s="4">
        <f t="shared" si="81"/>
        <v>41396</v>
      </c>
      <c r="AO74">
        <f t="shared" si="82"/>
        <v>4</v>
      </c>
      <c r="AP74" s="4">
        <f t="shared" si="68"/>
        <v>41396</v>
      </c>
      <c r="AQ74">
        <f t="shared" si="69"/>
        <v>2.1925182481751828</v>
      </c>
      <c r="AR74">
        <f t="shared" si="70"/>
        <v>2.4445730426957306</v>
      </c>
      <c r="AS74" s="9">
        <f t="shared" si="52"/>
        <v>0.96796849463940338</v>
      </c>
      <c r="AT74" s="9">
        <f t="shared" si="53"/>
        <v>1.023272465651613</v>
      </c>
      <c r="AU74" s="9">
        <f t="shared" si="54"/>
        <v>0.96198514623493048</v>
      </c>
      <c r="AV74" s="11">
        <f t="shared" si="71"/>
        <v>2.4676352357099404E-2</v>
      </c>
      <c r="AW74">
        <f t="shared" si="72"/>
        <v>-0.92740107960308582</v>
      </c>
      <c r="AX74">
        <f t="shared" si="73"/>
        <v>-2.9897936159359162</v>
      </c>
      <c r="AY74">
        <f t="shared" si="74"/>
        <v>0.16984298040594634</v>
      </c>
      <c r="AZ74">
        <f t="shared" si="75"/>
        <v>3.2961243080512491E-5</v>
      </c>
      <c r="BA74">
        <f t="shared" si="83"/>
        <v>1.2305697697050991E-3</v>
      </c>
    </row>
    <row r="75" spans="7:53" x14ac:dyDescent="0.25">
      <c r="G75" s="4">
        <f t="shared" si="76"/>
        <v>40666</v>
      </c>
      <c r="H75">
        <f t="shared" si="77"/>
        <v>2</v>
      </c>
      <c r="I75" s="4">
        <f t="shared" si="55"/>
        <v>40666</v>
      </c>
      <c r="J75">
        <f t="shared" si="56"/>
        <v>0.19452054794520549</v>
      </c>
      <c r="K75">
        <f t="shared" si="57"/>
        <v>0.44657534246575348</v>
      </c>
      <c r="L75" s="9">
        <f t="shared" si="42"/>
        <v>0.99894870912168787</v>
      </c>
      <c r="M75" s="9">
        <f t="shared" si="58"/>
        <v>0.9915379029355994</v>
      </c>
      <c r="N75" s="9">
        <f t="shared" si="43"/>
        <v>0.99698717284692373</v>
      </c>
      <c r="O75" s="11">
        <f t="shared" si="44"/>
        <v>7.8056991821064525E-3</v>
      </c>
      <c r="P75">
        <f t="shared" si="45"/>
        <v>-10.698393373277261</v>
      </c>
      <c r="Q75">
        <f t="shared" si="46"/>
        <v>-24.025534199870688</v>
      </c>
      <c r="R75">
        <f t="shared" si="47"/>
        <v>5.1724644058317769E-27</v>
      </c>
      <c r="S75">
        <f t="shared" si="48"/>
        <v>9.6897090932591532E-31</v>
      </c>
      <c r="T75">
        <f t="shared" si="49"/>
        <v>9.6897090932591532E-31</v>
      </c>
      <c r="W75" s="4">
        <f t="shared" si="78"/>
        <v>41031</v>
      </c>
      <c r="X75">
        <f t="shared" si="79"/>
        <v>3</v>
      </c>
      <c r="Y75" s="4">
        <f t="shared" si="59"/>
        <v>41031</v>
      </c>
      <c r="Z75">
        <f t="shared" si="60"/>
        <v>1.1928864569083448</v>
      </c>
      <c r="AA75">
        <f t="shared" si="61"/>
        <v>1.4442525771269241</v>
      </c>
      <c r="AB75" s="9">
        <f t="shared" si="50"/>
        <v>0.98758659877175592</v>
      </c>
      <c r="AC75" s="9">
        <f t="shared" si="62"/>
        <v>1.0029454727459894</v>
      </c>
      <c r="AD75" s="9">
        <f t="shared" si="51"/>
        <v>0.9833387349859688</v>
      </c>
      <c r="AE75" s="11">
        <f t="shared" si="63"/>
        <v>1.7185441473005329E-2</v>
      </c>
      <c r="AF75">
        <f t="shared" si="64"/>
        <v>-1.4432801387350811</v>
      </c>
      <c r="AG75">
        <f t="shared" si="65"/>
        <v>-5.1556730386189606</v>
      </c>
      <c r="AH75">
        <f t="shared" si="66"/>
        <v>7.3546225636289861E-2</v>
      </c>
      <c r="AI75">
        <f t="shared" si="67"/>
        <v>1.3989506800589508E-5</v>
      </c>
      <c r="AJ75">
        <f t="shared" si="80"/>
        <v>2.8560627414001466E-4</v>
      </c>
      <c r="AN75" s="4">
        <f t="shared" si="81"/>
        <v>41397</v>
      </c>
      <c r="AO75">
        <f t="shared" si="82"/>
        <v>5</v>
      </c>
      <c r="AP75" s="4">
        <f t="shared" si="68"/>
        <v>41397</v>
      </c>
      <c r="AQ75">
        <f t="shared" si="69"/>
        <v>2.195255474452555</v>
      </c>
      <c r="AR75">
        <f t="shared" si="70"/>
        <v>2.4473102689731028</v>
      </c>
      <c r="AS75" s="9">
        <f t="shared" si="52"/>
        <v>0.96790552271714747</v>
      </c>
      <c r="AT75" s="9">
        <f t="shared" si="53"/>
        <v>1.0233390397465441</v>
      </c>
      <c r="AU75" s="9">
        <f t="shared" si="54"/>
        <v>0.96191817788249878</v>
      </c>
      <c r="AV75" s="11">
        <f t="shared" si="71"/>
        <v>2.4694553423876386E-2</v>
      </c>
      <c r="AW75">
        <f t="shared" si="72"/>
        <v>-0.9219387140918035</v>
      </c>
      <c r="AX75">
        <f t="shared" si="73"/>
        <v>-2.9830450684870469</v>
      </c>
      <c r="AY75">
        <f t="shared" si="74"/>
        <v>0.17117727818648681</v>
      </c>
      <c r="AZ75">
        <f t="shared" si="75"/>
        <v>3.3222350109373298E-5</v>
      </c>
      <c r="BA75">
        <f t="shared" si="83"/>
        <v>1.2637921198144723E-3</v>
      </c>
    </row>
    <row r="76" spans="7:53" x14ac:dyDescent="0.25">
      <c r="G76" s="4">
        <f t="shared" si="76"/>
        <v>40667</v>
      </c>
      <c r="H76">
        <f t="shared" si="77"/>
        <v>3</v>
      </c>
      <c r="I76" s="4">
        <f t="shared" si="55"/>
        <v>40667</v>
      </c>
      <c r="J76">
        <f t="shared" si="56"/>
        <v>0.19726027397260273</v>
      </c>
      <c r="K76">
        <f t="shared" si="57"/>
        <v>0.44931506849315073</v>
      </c>
      <c r="L76" s="9">
        <f t="shared" si="42"/>
        <v>0.99893096691489802</v>
      </c>
      <c r="M76" s="9">
        <f t="shared" si="58"/>
        <v>0.99155551383274498</v>
      </c>
      <c r="N76" s="9">
        <f t="shared" si="43"/>
        <v>0.99696226930071585</v>
      </c>
      <c r="O76" s="11">
        <f t="shared" si="44"/>
        <v>7.8343925702177488E-3</v>
      </c>
      <c r="P76">
        <f t="shared" si="45"/>
        <v>-10.541533716625148</v>
      </c>
      <c r="Q76">
        <f t="shared" si="46"/>
        <v>-23.775801350226931</v>
      </c>
      <c r="R76">
        <f t="shared" si="47"/>
        <v>2.776273949383029E-26</v>
      </c>
      <c r="S76">
        <f t="shared" si="48"/>
        <v>5.2009569561006563E-30</v>
      </c>
      <c r="T76">
        <f t="shared" si="49"/>
        <v>5.2009569561006563E-30</v>
      </c>
      <c r="W76" s="4">
        <f t="shared" si="78"/>
        <v>41032</v>
      </c>
      <c r="X76">
        <f t="shared" si="79"/>
        <v>4</v>
      </c>
      <c r="Y76" s="4">
        <f t="shared" si="59"/>
        <v>41032</v>
      </c>
      <c r="Z76">
        <f t="shared" si="60"/>
        <v>1.1956224350205198</v>
      </c>
      <c r="AA76">
        <f t="shared" si="61"/>
        <v>1.4469885552390991</v>
      </c>
      <c r="AB76" s="9">
        <f t="shared" si="50"/>
        <v>0.9875430953484321</v>
      </c>
      <c r="AC76" s="9">
        <f t="shared" si="62"/>
        <v>1.0029896546775701</v>
      </c>
      <c r="AD76" s="9">
        <f t="shared" si="51"/>
        <v>0.98328977418896524</v>
      </c>
      <c r="AE76" s="11">
        <f t="shared" si="63"/>
        <v>1.7208376999910902E-2</v>
      </c>
      <c r="AF76">
        <f t="shared" si="64"/>
        <v>-1.4295557167205297</v>
      </c>
      <c r="AG76">
        <f t="shared" si="65"/>
        <v>-5.1376985947189393</v>
      </c>
      <c r="AH76">
        <f t="shared" si="66"/>
        <v>7.5470163999164994E-2</v>
      </c>
      <c r="AI76">
        <f t="shared" si="67"/>
        <v>1.4356098810479362E-5</v>
      </c>
      <c r="AJ76">
        <f t="shared" si="80"/>
        <v>2.9996237295049403E-4</v>
      </c>
      <c r="AN76" s="4">
        <f t="shared" si="81"/>
        <v>41398</v>
      </c>
      <c r="AO76">
        <f t="shared" si="82"/>
        <v>6</v>
      </c>
      <c r="AP76" s="4">
        <f t="shared" si="68"/>
        <v>0</v>
      </c>
      <c r="AQ76">
        <f t="shared" si="69"/>
        <v>0</v>
      </c>
      <c r="AR76">
        <f t="shared" si="70"/>
        <v>0</v>
      </c>
      <c r="AS76" s="9">
        <f t="shared" si="52"/>
        <v>1</v>
      </c>
      <c r="AT76" s="9">
        <f t="shared" si="53"/>
        <v>0</v>
      </c>
      <c r="AU76" s="9">
        <f t="shared" si="54"/>
        <v>1</v>
      </c>
      <c r="AV76" s="11">
        <f t="shared" si="71"/>
        <v>0</v>
      </c>
      <c r="AW76">
        <f t="shared" si="72"/>
        <v>0</v>
      </c>
      <c r="AX76">
        <f t="shared" si="73"/>
        <v>0</v>
      </c>
      <c r="AY76">
        <f t="shared" si="74"/>
        <v>0</v>
      </c>
      <c r="AZ76">
        <f t="shared" si="75"/>
        <v>0</v>
      </c>
      <c r="BA76">
        <f t="shared" si="83"/>
        <v>1.2637921198144723E-3</v>
      </c>
    </row>
    <row r="77" spans="7:53" x14ac:dyDescent="0.25">
      <c r="G77" s="4">
        <f t="shared" si="76"/>
        <v>40668</v>
      </c>
      <c r="H77">
        <f t="shared" si="77"/>
        <v>4</v>
      </c>
      <c r="I77" s="4">
        <f t="shared" si="55"/>
        <v>40668</v>
      </c>
      <c r="J77">
        <f t="shared" si="56"/>
        <v>0.2</v>
      </c>
      <c r="K77">
        <f t="shared" si="57"/>
        <v>0.45205479452054798</v>
      </c>
      <c r="L77" s="9">
        <f t="shared" si="42"/>
        <v>0.99891314446735657</v>
      </c>
      <c r="M77" s="9">
        <f t="shared" si="58"/>
        <v>0.99157320500662494</v>
      </c>
      <c r="N77" s="9">
        <f t="shared" si="43"/>
        <v>0.99693729035138146</v>
      </c>
      <c r="O77" s="11">
        <f t="shared" si="44"/>
        <v>7.8630687348614919E-3</v>
      </c>
      <c r="P77">
        <f t="shared" si="45"/>
        <v>-10.387691574110024</v>
      </c>
      <c r="Q77">
        <f t="shared" si="46"/>
        <v>-23.531000964000299</v>
      </c>
      <c r="R77">
        <f t="shared" si="47"/>
        <v>1.4089568908894388E-25</v>
      </c>
      <c r="S77">
        <f t="shared" si="48"/>
        <v>2.6395287423955277E-29</v>
      </c>
      <c r="T77">
        <f t="shared" si="49"/>
        <v>2.6395287423955277E-29</v>
      </c>
      <c r="W77" s="4">
        <f t="shared" si="78"/>
        <v>41033</v>
      </c>
      <c r="X77">
        <f t="shared" si="79"/>
        <v>5</v>
      </c>
      <c r="Y77" s="4">
        <f t="shared" si="59"/>
        <v>41033</v>
      </c>
      <c r="Z77">
        <f t="shared" si="60"/>
        <v>1.198358413132695</v>
      </c>
      <c r="AA77">
        <f t="shared" si="61"/>
        <v>1.4497245333512743</v>
      </c>
      <c r="AB77" s="9">
        <f t="shared" si="50"/>
        <v>0.9874995303692633</v>
      </c>
      <c r="AC77" s="9">
        <f t="shared" si="62"/>
        <v>1.0030339030261197</v>
      </c>
      <c r="AD77" s="9">
        <f t="shared" si="51"/>
        <v>0.98324075617022144</v>
      </c>
      <c r="AE77" s="11">
        <f t="shared" si="63"/>
        <v>1.723129827770177E-2</v>
      </c>
      <c r="AF77">
        <f t="shared" si="64"/>
        <v>-1.4158883153980391</v>
      </c>
      <c r="AG77">
        <f t="shared" si="65"/>
        <v>-5.1197957347006975</v>
      </c>
      <c r="AH77">
        <f t="shared" si="66"/>
        <v>7.7423864135726383E-2</v>
      </c>
      <c r="AI77">
        <f t="shared" si="67"/>
        <v>1.4728385636993761E-5</v>
      </c>
      <c r="AJ77">
        <f t="shared" si="80"/>
        <v>3.1469075858748781E-4</v>
      </c>
      <c r="AN77" s="4">
        <f t="shared" si="81"/>
        <v>41399</v>
      </c>
      <c r="AO77">
        <f t="shared" si="82"/>
        <v>7</v>
      </c>
      <c r="AP77" s="4">
        <f t="shared" si="68"/>
        <v>0</v>
      </c>
      <c r="AQ77">
        <f t="shared" si="69"/>
        <v>0</v>
      </c>
      <c r="AR77">
        <f t="shared" si="70"/>
        <v>0</v>
      </c>
      <c r="AS77" s="9">
        <f t="shared" si="52"/>
        <v>1</v>
      </c>
      <c r="AT77" s="9">
        <f t="shared" si="53"/>
        <v>0</v>
      </c>
      <c r="AU77" s="9">
        <f t="shared" si="54"/>
        <v>1</v>
      </c>
      <c r="AV77" s="11">
        <f t="shared" si="71"/>
        <v>0</v>
      </c>
      <c r="AW77">
        <f t="shared" si="72"/>
        <v>0</v>
      </c>
      <c r="AX77">
        <f t="shared" si="73"/>
        <v>0</v>
      </c>
      <c r="AY77">
        <f t="shared" si="74"/>
        <v>0</v>
      </c>
      <c r="AZ77">
        <f t="shared" si="75"/>
        <v>0</v>
      </c>
      <c r="BA77">
        <f t="shared" si="83"/>
        <v>1.2637921198144723E-3</v>
      </c>
    </row>
    <row r="78" spans="7:53" x14ac:dyDescent="0.25">
      <c r="G78" s="4">
        <f t="shared" si="76"/>
        <v>40669</v>
      </c>
      <c r="H78">
        <f t="shared" si="77"/>
        <v>5</v>
      </c>
      <c r="I78" s="4">
        <f t="shared" si="55"/>
        <v>40669</v>
      </c>
      <c r="J78">
        <f t="shared" si="56"/>
        <v>0.20273972602739726</v>
      </c>
      <c r="K78">
        <f t="shared" si="57"/>
        <v>0.45479452054794522</v>
      </c>
      <c r="L78" s="9">
        <f t="shared" si="42"/>
        <v>0.99889524183211886</v>
      </c>
      <c r="M78" s="9">
        <f t="shared" si="58"/>
        <v>0.9915909764131321</v>
      </c>
      <c r="N78" s="9">
        <f t="shared" si="43"/>
        <v>0.996912236050986</v>
      </c>
      <c r="O78" s="11">
        <f t="shared" si="44"/>
        <v>7.8917276847783428E-3</v>
      </c>
      <c r="P78">
        <f t="shared" si="45"/>
        <v>-10.236770496054763</v>
      </c>
      <c r="Q78">
        <f t="shared" si="46"/>
        <v>-23.29097167620797</v>
      </c>
      <c r="R78">
        <f t="shared" si="47"/>
        <v>6.7770167294462812E-25</v>
      </c>
      <c r="S78">
        <f t="shared" si="48"/>
        <v>1.2696237308321702E-28</v>
      </c>
      <c r="T78">
        <f t="shared" si="49"/>
        <v>1.2696237308321702E-28</v>
      </c>
      <c r="W78" s="4">
        <f t="shared" si="78"/>
        <v>41034</v>
      </c>
      <c r="X78">
        <f t="shared" si="79"/>
        <v>6</v>
      </c>
      <c r="Y78" s="4">
        <f t="shared" si="59"/>
        <v>0</v>
      </c>
      <c r="Z78">
        <f t="shared" si="60"/>
        <v>0</v>
      </c>
      <c r="AA78">
        <f t="shared" si="61"/>
        <v>0</v>
      </c>
      <c r="AB78" s="9">
        <f t="shared" si="50"/>
        <v>1</v>
      </c>
      <c r="AC78" s="9">
        <f t="shared" si="62"/>
        <v>0</v>
      </c>
      <c r="AD78" s="9">
        <f t="shared" si="51"/>
        <v>1</v>
      </c>
      <c r="AE78" s="11">
        <f t="shared" si="63"/>
        <v>0</v>
      </c>
      <c r="AF78">
        <f t="shared" si="64"/>
        <v>0</v>
      </c>
      <c r="AG78">
        <f t="shared" si="65"/>
        <v>0</v>
      </c>
      <c r="AH78">
        <f t="shared" si="66"/>
        <v>0</v>
      </c>
      <c r="AI78">
        <f t="shared" si="67"/>
        <v>0</v>
      </c>
      <c r="AJ78">
        <f t="shared" si="80"/>
        <v>3.1469075858748781E-4</v>
      </c>
      <c r="AN78" s="4">
        <f t="shared" si="81"/>
        <v>41400</v>
      </c>
      <c r="AO78">
        <f t="shared" si="82"/>
        <v>1</v>
      </c>
      <c r="AP78" s="4">
        <f t="shared" si="68"/>
        <v>41400</v>
      </c>
      <c r="AQ78">
        <f t="shared" si="69"/>
        <v>2.2034671532846715</v>
      </c>
      <c r="AR78">
        <f t="shared" si="70"/>
        <v>2.4555219478052193</v>
      </c>
      <c r="AS78" s="9">
        <f t="shared" si="52"/>
        <v>0.96771633556943726</v>
      </c>
      <c r="AT78" s="9">
        <f t="shared" si="53"/>
        <v>1.0235391010526873</v>
      </c>
      <c r="AU78" s="9">
        <f t="shared" si="54"/>
        <v>0.96171702381088275</v>
      </c>
      <c r="AV78" s="11">
        <f t="shared" si="71"/>
        <v>2.4749085971926172E-2</v>
      </c>
      <c r="AW78">
        <f t="shared" si="72"/>
        <v>-0.90563569267921029</v>
      </c>
      <c r="AX78">
        <f t="shared" si="73"/>
        <v>-2.9628978913731872</v>
      </c>
      <c r="AY78">
        <f t="shared" si="74"/>
        <v>0.17519591401067236</v>
      </c>
      <c r="AZ78">
        <f t="shared" si="75"/>
        <v>3.4008940546214869E-5</v>
      </c>
      <c r="BA78">
        <f t="shared" si="83"/>
        <v>1.2978010603606871E-3</v>
      </c>
    </row>
    <row r="79" spans="7:53" x14ac:dyDescent="0.25">
      <c r="G79" s="4">
        <f t="shared" si="76"/>
        <v>40670</v>
      </c>
      <c r="H79">
        <f t="shared" si="77"/>
        <v>6</v>
      </c>
      <c r="I79" s="4">
        <f t="shared" si="55"/>
        <v>0</v>
      </c>
      <c r="J79">
        <f t="shared" si="56"/>
        <v>0</v>
      </c>
      <c r="K79">
        <f t="shared" si="57"/>
        <v>0</v>
      </c>
      <c r="L79" s="9">
        <f t="shared" si="42"/>
        <v>1</v>
      </c>
      <c r="M79" s="9">
        <f t="shared" si="58"/>
        <v>0</v>
      </c>
      <c r="N79" s="9">
        <f t="shared" si="43"/>
        <v>1</v>
      </c>
      <c r="O79" s="11">
        <f t="shared" si="44"/>
        <v>0</v>
      </c>
      <c r="P79">
        <f t="shared" si="45"/>
        <v>0</v>
      </c>
      <c r="Q79">
        <f t="shared" si="46"/>
        <v>0</v>
      </c>
      <c r="R79">
        <f t="shared" si="47"/>
        <v>0</v>
      </c>
      <c r="S79">
        <f t="shared" si="48"/>
        <v>0</v>
      </c>
      <c r="T79">
        <f t="shared" si="49"/>
        <v>0</v>
      </c>
      <c r="W79" s="4">
        <f t="shared" si="78"/>
        <v>41035</v>
      </c>
      <c r="X79">
        <f t="shared" si="79"/>
        <v>7</v>
      </c>
      <c r="Y79" s="4">
        <f t="shared" si="59"/>
        <v>0</v>
      </c>
      <c r="Z79">
        <f t="shared" si="60"/>
        <v>0</v>
      </c>
      <c r="AA79">
        <f t="shared" si="61"/>
        <v>0</v>
      </c>
      <c r="AB79" s="9">
        <f t="shared" si="50"/>
        <v>1</v>
      </c>
      <c r="AC79" s="9">
        <f t="shared" si="62"/>
        <v>0</v>
      </c>
      <c r="AD79" s="9">
        <f t="shared" si="51"/>
        <v>1</v>
      </c>
      <c r="AE79" s="11">
        <f t="shared" si="63"/>
        <v>0</v>
      </c>
      <c r="AF79">
        <f t="shared" si="64"/>
        <v>0</v>
      </c>
      <c r="AG79">
        <f t="shared" si="65"/>
        <v>0</v>
      </c>
      <c r="AH79">
        <f t="shared" si="66"/>
        <v>0</v>
      </c>
      <c r="AI79">
        <f t="shared" si="67"/>
        <v>0</v>
      </c>
      <c r="AJ79">
        <f t="shared" si="80"/>
        <v>3.1469075858748781E-4</v>
      </c>
      <c r="AN79" s="4">
        <f t="shared" si="81"/>
        <v>41401</v>
      </c>
      <c r="AO79">
        <f t="shared" si="82"/>
        <v>2</v>
      </c>
      <c r="AP79" s="4">
        <f t="shared" si="68"/>
        <v>41401</v>
      </c>
      <c r="AQ79">
        <f t="shared" si="69"/>
        <v>2.2062043795620441</v>
      </c>
      <c r="AR79">
        <f t="shared" si="70"/>
        <v>2.4582591740825919</v>
      </c>
      <c r="AS79" s="9">
        <f t="shared" si="52"/>
        <v>0.96765318286440671</v>
      </c>
      <c r="AT79" s="9">
        <f t="shared" si="53"/>
        <v>1.0236059010840215</v>
      </c>
      <c r="AU79" s="9">
        <f t="shared" si="54"/>
        <v>0.96164988958081354</v>
      </c>
      <c r="AV79" s="11">
        <f t="shared" si="71"/>
        <v>2.4767239957942559E-2</v>
      </c>
      <c r="AW79">
        <f t="shared" si="72"/>
        <v>-0.90022921991332094</v>
      </c>
      <c r="AX79">
        <f t="shared" si="73"/>
        <v>-2.956214805267674</v>
      </c>
      <c r="AY79">
        <f t="shared" si="74"/>
        <v>0.17654052302638384</v>
      </c>
      <c r="AZ79">
        <f t="shared" si="75"/>
        <v>3.4272191942291847E-5</v>
      </c>
      <c r="BA79">
        <f t="shared" si="83"/>
        <v>1.3320732523029789E-3</v>
      </c>
    </row>
    <row r="80" spans="7:53" x14ac:dyDescent="0.25">
      <c r="G80" s="4">
        <f t="shared" si="76"/>
        <v>40671</v>
      </c>
      <c r="H80">
        <f t="shared" si="77"/>
        <v>7</v>
      </c>
      <c r="I80" s="4">
        <f t="shared" si="55"/>
        <v>0</v>
      </c>
      <c r="J80">
        <f t="shared" si="56"/>
        <v>0</v>
      </c>
      <c r="K80">
        <f t="shared" si="57"/>
        <v>0</v>
      </c>
      <c r="L80" s="9">
        <f t="shared" si="42"/>
        <v>1</v>
      </c>
      <c r="M80" s="9">
        <f t="shared" si="58"/>
        <v>0</v>
      </c>
      <c r="N80" s="9">
        <f t="shared" si="43"/>
        <v>1</v>
      </c>
      <c r="O80" s="11">
        <f t="shared" si="44"/>
        <v>0</v>
      </c>
      <c r="P80">
        <f t="shared" si="45"/>
        <v>0</v>
      </c>
      <c r="Q80">
        <f t="shared" si="46"/>
        <v>0</v>
      </c>
      <c r="R80">
        <f t="shared" si="47"/>
        <v>0</v>
      </c>
      <c r="S80">
        <f t="shared" si="48"/>
        <v>0</v>
      </c>
      <c r="T80">
        <f t="shared" si="49"/>
        <v>0</v>
      </c>
      <c r="W80" s="4">
        <f t="shared" si="78"/>
        <v>41036</v>
      </c>
      <c r="X80">
        <f t="shared" si="79"/>
        <v>1</v>
      </c>
      <c r="Y80" s="4">
        <f t="shared" si="59"/>
        <v>41036</v>
      </c>
      <c r="Z80">
        <f t="shared" si="60"/>
        <v>1.2065663474692203</v>
      </c>
      <c r="AA80">
        <f t="shared" si="61"/>
        <v>1.4579324676877996</v>
      </c>
      <c r="AB80" s="9">
        <f t="shared" si="50"/>
        <v>0.98736846657599275</v>
      </c>
      <c r="AC80" s="9">
        <f t="shared" si="62"/>
        <v>1.0031670462574056</v>
      </c>
      <c r="AD80" s="9">
        <f t="shared" si="51"/>
        <v>0.98309335924723407</v>
      </c>
      <c r="AE80" s="11">
        <f t="shared" si="63"/>
        <v>1.7299976690123061E-2</v>
      </c>
      <c r="AF80">
        <f t="shared" si="64"/>
        <v>-1.3752249277899795</v>
      </c>
      <c r="AG80">
        <f t="shared" si="65"/>
        <v>-5.0665125236272166</v>
      </c>
      <c r="AH80">
        <f t="shared" si="66"/>
        <v>8.3462906752071603E-2</v>
      </c>
      <c r="AI80">
        <f t="shared" si="67"/>
        <v>1.5879303690066596E-5</v>
      </c>
      <c r="AJ80">
        <f t="shared" si="80"/>
        <v>3.305700622775544E-4</v>
      </c>
      <c r="AN80" s="4">
        <f t="shared" si="81"/>
        <v>41402</v>
      </c>
      <c r="AO80">
        <f t="shared" si="82"/>
        <v>3</v>
      </c>
      <c r="AP80" s="4">
        <f t="shared" si="68"/>
        <v>41402</v>
      </c>
      <c r="AQ80">
        <f t="shared" si="69"/>
        <v>2.2089416058394162</v>
      </c>
      <c r="AR80">
        <f t="shared" si="70"/>
        <v>2.460996400359964</v>
      </c>
      <c r="AS80" s="9">
        <f t="shared" si="52"/>
        <v>0.96758998506702487</v>
      </c>
      <c r="AT80" s="9">
        <f t="shared" si="53"/>
        <v>1.0236727575411304</v>
      </c>
      <c r="AU80" s="9">
        <f t="shared" si="54"/>
        <v>0.96158271398021866</v>
      </c>
      <c r="AV80" s="11">
        <f t="shared" si="71"/>
        <v>2.4785382189332329E-2</v>
      </c>
      <c r="AW80">
        <f t="shared" si="72"/>
        <v>-0.89483660285682631</v>
      </c>
      <c r="AX80">
        <f t="shared" si="73"/>
        <v>-2.9495479484945082</v>
      </c>
      <c r="AY80">
        <f t="shared" si="74"/>
        <v>0.17788757196397209</v>
      </c>
      <c r="AZ80">
        <f t="shared" si="75"/>
        <v>3.453595300984848E-5</v>
      </c>
      <c r="BA80">
        <f t="shared" si="83"/>
        <v>1.3666092053128275E-3</v>
      </c>
    </row>
    <row r="81" spans="7:53" x14ac:dyDescent="0.25">
      <c r="G81" s="4">
        <f t="shared" si="76"/>
        <v>40672</v>
      </c>
      <c r="H81">
        <f t="shared" si="77"/>
        <v>1</v>
      </c>
      <c r="I81" s="4">
        <f t="shared" si="55"/>
        <v>40672</v>
      </c>
      <c r="J81">
        <f t="shared" si="56"/>
        <v>0.21095890410958903</v>
      </c>
      <c r="K81">
        <f t="shared" si="57"/>
        <v>0.46301369863013697</v>
      </c>
      <c r="L81" s="9">
        <f t="shared" si="42"/>
        <v>0.99884105333063766</v>
      </c>
      <c r="M81" s="9">
        <f t="shared" si="58"/>
        <v>0.99164477158796493</v>
      </c>
      <c r="N81" s="9">
        <f t="shared" si="43"/>
        <v>0.9968366215639084</v>
      </c>
      <c r="O81" s="11">
        <f t="shared" si="44"/>
        <v>7.9776013335107789E-3</v>
      </c>
      <c r="P81">
        <f t="shared" si="45"/>
        <v>-9.8006331742887927</v>
      </c>
      <c r="Q81">
        <f t="shared" si="46"/>
        <v>-22.598005299745765</v>
      </c>
      <c r="R81">
        <f t="shared" si="47"/>
        <v>5.5876214945018398E-23</v>
      </c>
      <c r="S81">
        <f t="shared" si="48"/>
        <v>1.0468561611123907E-26</v>
      </c>
      <c r="T81">
        <f t="shared" si="49"/>
        <v>1.0468561611123907E-26</v>
      </c>
      <c r="W81" s="4">
        <f t="shared" si="78"/>
        <v>41037</v>
      </c>
      <c r="X81">
        <f t="shared" si="79"/>
        <v>2</v>
      </c>
      <c r="Y81" s="4">
        <f t="shared" si="59"/>
        <v>41037</v>
      </c>
      <c r="Z81">
        <f t="shared" si="60"/>
        <v>1.2093023255813953</v>
      </c>
      <c r="AA81">
        <f t="shared" si="61"/>
        <v>1.4606684457999746</v>
      </c>
      <c r="AB81" s="9">
        <f t="shared" si="50"/>
        <v>0.98732465585266693</v>
      </c>
      <c r="AC81" s="9">
        <f t="shared" si="62"/>
        <v>1.0032115599577902</v>
      </c>
      <c r="AD81" s="9">
        <f t="shared" si="51"/>
        <v>0.98304411280512716</v>
      </c>
      <c r="AE81" s="11">
        <f t="shared" si="63"/>
        <v>1.7322841045173454E-2</v>
      </c>
      <c r="AF81">
        <f t="shared" si="64"/>
        <v>-1.3617823143705861</v>
      </c>
      <c r="AG81">
        <f t="shared" si="65"/>
        <v>-5.0488918810298422</v>
      </c>
      <c r="AH81">
        <f t="shared" si="66"/>
        <v>8.5534971055273273E-2</v>
      </c>
      <c r="AI81">
        <f t="shared" si="67"/>
        <v>1.6274248089247527E-5</v>
      </c>
      <c r="AJ81">
        <f t="shared" si="80"/>
        <v>3.4684431036680194E-4</v>
      </c>
      <c r="AN81" s="4">
        <f t="shared" si="81"/>
        <v>41403</v>
      </c>
      <c r="AO81">
        <f t="shared" si="82"/>
        <v>4</v>
      </c>
      <c r="AP81" s="4">
        <f t="shared" si="68"/>
        <v>41403</v>
      </c>
      <c r="AQ81">
        <f t="shared" si="69"/>
        <v>2.2116788321167884</v>
      </c>
      <c r="AR81">
        <f t="shared" si="70"/>
        <v>2.4637336266373362</v>
      </c>
      <c r="AS81" s="9">
        <f t="shared" si="52"/>
        <v>0.96752674221858992</v>
      </c>
      <c r="AT81" s="9">
        <f t="shared" si="53"/>
        <v>1.0237396704007209</v>
      </c>
      <c r="AU81" s="9">
        <f t="shared" si="54"/>
        <v>0.96151549704861239</v>
      </c>
      <c r="AV81" s="11">
        <f t="shared" si="71"/>
        <v>2.4803512672314017E-2</v>
      </c>
      <c r="AW81">
        <f t="shared" si="72"/>
        <v>-0.88945779493662158</v>
      </c>
      <c r="AX81">
        <f t="shared" si="73"/>
        <v>-2.9428972671341791</v>
      </c>
      <c r="AY81">
        <f t="shared" si="74"/>
        <v>0.17923700562441638</v>
      </c>
      <c r="AZ81">
        <f t="shared" si="75"/>
        <v>3.4800213166846105E-5</v>
      </c>
      <c r="BA81">
        <f t="shared" si="83"/>
        <v>1.4014094184796736E-3</v>
      </c>
    </row>
    <row r="82" spans="7:53" x14ac:dyDescent="0.25">
      <c r="G82" s="4">
        <f t="shared" si="76"/>
        <v>40673</v>
      </c>
      <c r="H82">
        <f t="shared" si="77"/>
        <v>2</v>
      </c>
      <c r="I82" s="4">
        <f t="shared" si="55"/>
        <v>40673</v>
      </c>
      <c r="J82">
        <f t="shared" si="56"/>
        <v>0.21369863013698631</v>
      </c>
      <c r="K82">
        <f t="shared" si="57"/>
        <v>0.46575342465753428</v>
      </c>
      <c r="L82" s="9">
        <f t="shared" si="42"/>
        <v>0.99882283047497578</v>
      </c>
      <c r="M82" s="9">
        <f t="shared" si="58"/>
        <v>0.99166286348473498</v>
      </c>
      <c r="N82" s="9">
        <f t="shared" si="43"/>
        <v>0.99681126637968454</v>
      </c>
      <c r="O82" s="11">
        <f t="shared" si="44"/>
        <v>8.0061915118412683E-3</v>
      </c>
      <c r="P82">
        <f t="shared" si="45"/>
        <v>-9.6605155204422104</v>
      </c>
      <c r="Q82">
        <f t="shared" si="46"/>
        <v>-22.375588579228655</v>
      </c>
      <c r="R82">
        <f t="shared" si="47"/>
        <v>2.2155181913960227E-22</v>
      </c>
      <c r="S82">
        <f t="shared" si="48"/>
        <v>4.150909623367325E-26</v>
      </c>
      <c r="T82">
        <f t="shared" si="49"/>
        <v>4.150909623367325E-26</v>
      </c>
      <c r="W82" s="4">
        <f t="shared" si="78"/>
        <v>41038</v>
      </c>
      <c r="X82">
        <f t="shared" si="79"/>
        <v>3</v>
      </c>
      <c r="Y82" s="4">
        <f t="shared" si="59"/>
        <v>41038</v>
      </c>
      <c r="Z82">
        <f t="shared" si="60"/>
        <v>1.2120383036935705</v>
      </c>
      <c r="AA82">
        <f t="shared" si="61"/>
        <v>1.4634044239121498</v>
      </c>
      <c r="AB82" s="9">
        <f t="shared" si="50"/>
        <v>0.98728078381302486</v>
      </c>
      <c r="AC82" s="9">
        <f t="shared" si="62"/>
        <v>1.0032561399172604</v>
      </c>
      <c r="AD82" s="9">
        <f t="shared" si="51"/>
        <v>0.98299480937299122</v>
      </c>
      <c r="AE82" s="11">
        <f t="shared" si="63"/>
        <v>1.7345691187951085E-2</v>
      </c>
      <c r="AF82">
        <f t="shared" si="64"/>
        <v>-1.3483950870479116</v>
      </c>
      <c r="AG82">
        <f t="shared" si="65"/>
        <v>-5.0313407793504261</v>
      </c>
      <c r="AH82">
        <f t="shared" si="66"/>
        <v>8.7636401453561621E-2</v>
      </c>
      <c r="AI82">
        <f t="shared" si="67"/>
        <v>1.6674816141792E-5</v>
      </c>
      <c r="AJ82">
        <f t="shared" si="80"/>
        <v>3.6351912650859394E-4</v>
      </c>
      <c r="AN82" s="4">
        <f t="shared" si="81"/>
        <v>41404</v>
      </c>
      <c r="AO82">
        <f t="shared" si="82"/>
        <v>5</v>
      </c>
      <c r="AP82" s="4">
        <f t="shared" si="68"/>
        <v>41404</v>
      </c>
      <c r="AQ82">
        <f t="shared" si="69"/>
        <v>2.2144160583941606</v>
      </c>
      <c r="AR82">
        <f t="shared" si="70"/>
        <v>2.4664708529147084</v>
      </c>
      <c r="AS82" s="9">
        <f t="shared" si="52"/>
        <v>0.96746345436038106</v>
      </c>
      <c r="AT82" s="9">
        <f t="shared" si="53"/>
        <v>1.0238066396395185</v>
      </c>
      <c r="AU82" s="9">
        <f t="shared" si="54"/>
        <v>0.96144823882549002</v>
      </c>
      <c r="AV82" s="11">
        <f t="shared" si="71"/>
        <v>2.4821631413104405E-2</v>
      </c>
      <c r="AW82">
        <f t="shared" si="72"/>
        <v>-0.8840927497859391</v>
      </c>
      <c r="AX82">
        <f t="shared" si="73"/>
        <v>-2.9362627075053052</v>
      </c>
      <c r="AY82">
        <f t="shared" si="74"/>
        <v>0.18058876879779553</v>
      </c>
      <c r="AZ82">
        <f t="shared" si="75"/>
        <v>3.5064961826458602E-5</v>
      </c>
      <c r="BA82">
        <f t="shared" si="83"/>
        <v>1.4364743803061322E-3</v>
      </c>
    </row>
    <row r="83" spans="7:53" x14ac:dyDescent="0.25">
      <c r="G83" s="4">
        <f t="shared" si="76"/>
        <v>40674</v>
      </c>
      <c r="H83">
        <f t="shared" si="77"/>
        <v>3</v>
      </c>
      <c r="I83" s="4">
        <f t="shared" si="55"/>
        <v>40674</v>
      </c>
      <c r="J83">
        <f t="shared" si="56"/>
        <v>0.21643835616438356</v>
      </c>
      <c r="K83">
        <f t="shared" si="57"/>
        <v>0.46849315068493153</v>
      </c>
      <c r="L83" s="9">
        <f t="shared" si="42"/>
        <v>0.99880452769674943</v>
      </c>
      <c r="M83" s="9">
        <f t="shared" si="58"/>
        <v>0.99168103539421504</v>
      </c>
      <c r="N83" s="9">
        <f t="shared" si="43"/>
        <v>0.99678583610454807</v>
      </c>
      <c r="O83" s="11">
        <f t="shared" si="44"/>
        <v>8.0347645190856475E-3</v>
      </c>
      <c r="P83">
        <f t="shared" si="45"/>
        <v>-9.522897383269969</v>
      </c>
      <c r="Q83">
        <f t="shared" si="46"/>
        <v>-22.157239003241568</v>
      </c>
      <c r="R83">
        <f t="shared" si="47"/>
        <v>8.4107648853087368E-22</v>
      </c>
      <c r="S83">
        <f t="shared" si="48"/>
        <v>1.5758374178666168E-25</v>
      </c>
      <c r="T83">
        <f t="shared" si="49"/>
        <v>1.5758374178666168E-25</v>
      </c>
      <c r="W83" s="4">
        <f t="shared" si="78"/>
        <v>41039</v>
      </c>
      <c r="X83">
        <f t="shared" si="79"/>
        <v>4</v>
      </c>
      <c r="Y83" s="4">
        <f t="shared" si="59"/>
        <v>41039</v>
      </c>
      <c r="Z83">
        <f t="shared" si="60"/>
        <v>1.2147742818057456</v>
      </c>
      <c r="AA83">
        <f t="shared" si="61"/>
        <v>1.4661404020243249</v>
      </c>
      <c r="AB83" s="9">
        <f t="shared" si="50"/>
        <v>0.98723685050492282</v>
      </c>
      <c r="AC83" s="9">
        <f t="shared" si="62"/>
        <v>1.0033007861043204</v>
      </c>
      <c r="AD83" s="9">
        <f t="shared" si="51"/>
        <v>0.98294544899711611</v>
      </c>
      <c r="AE83" s="11">
        <f t="shared" si="63"/>
        <v>1.7368527125812501E-2</v>
      </c>
      <c r="AF83">
        <f t="shared" si="64"/>
        <v>-1.335062926517016</v>
      </c>
      <c r="AG83">
        <f t="shared" si="65"/>
        <v>-5.0138588195384948</v>
      </c>
      <c r="AH83">
        <f t="shared" si="66"/>
        <v>8.9767086582686798E-2</v>
      </c>
      <c r="AI83">
        <f t="shared" si="67"/>
        <v>1.7080987480719775E-5</v>
      </c>
      <c r="AJ83">
        <f t="shared" si="80"/>
        <v>3.8060011398931374E-4</v>
      </c>
      <c r="AN83" s="4">
        <f t="shared" si="81"/>
        <v>41405</v>
      </c>
      <c r="AO83">
        <f t="shared" si="82"/>
        <v>6</v>
      </c>
      <c r="AP83" s="4">
        <f t="shared" si="68"/>
        <v>0</v>
      </c>
      <c r="AQ83">
        <f t="shared" si="69"/>
        <v>0</v>
      </c>
      <c r="AR83">
        <f t="shared" si="70"/>
        <v>0</v>
      </c>
      <c r="AS83" s="9">
        <f t="shared" si="52"/>
        <v>1</v>
      </c>
      <c r="AT83" s="9">
        <f t="shared" si="53"/>
        <v>0</v>
      </c>
      <c r="AU83" s="9">
        <f t="shared" si="54"/>
        <v>1</v>
      </c>
      <c r="AV83" s="11">
        <f t="shared" si="71"/>
        <v>0</v>
      </c>
      <c r="AW83">
        <f t="shared" si="72"/>
        <v>0</v>
      </c>
      <c r="AX83">
        <f t="shared" si="73"/>
        <v>0</v>
      </c>
      <c r="AY83">
        <f t="shared" si="74"/>
        <v>0</v>
      </c>
      <c r="AZ83">
        <f t="shared" si="75"/>
        <v>0</v>
      </c>
      <c r="BA83">
        <f t="shared" si="83"/>
        <v>1.4364743803061322E-3</v>
      </c>
    </row>
    <row r="84" spans="7:53" x14ac:dyDescent="0.25">
      <c r="G84" s="4">
        <f t="shared" si="76"/>
        <v>40675</v>
      </c>
      <c r="H84">
        <f t="shared" si="77"/>
        <v>4</v>
      </c>
      <c r="I84" s="4">
        <f t="shared" si="55"/>
        <v>40675</v>
      </c>
      <c r="J84">
        <f t="shared" si="56"/>
        <v>0.21917808219178081</v>
      </c>
      <c r="K84">
        <f t="shared" si="57"/>
        <v>0.47123287671232877</v>
      </c>
      <c r="L84" s="9">
        <f t="shared" si="42"/>
        <v>0.99878614504895613</v>
      </c>
      <c r="M84" s="9">
        <f t="shared" si="58"/>
        <v>0.99169928727254486</v>
      </c>
      <c r="N84" s="9">
        <f t="shared" si="43"/>
        <v>0.99676033079049287</v>
      </c>
      <c r="O84" s="11">
        <f t="shared" si="44"/>
        <v>8.0633203639607944E-3</v>
      </c>
      <c r="P84">
        <f t="shared" si="45"/>
        <v>-9.3877050450533961</v>
      </c>
      <c r="Q84">
        <f t="shared" si="46"/>
        <v>-21.942833710981908</v>
      </c>
      <c r="R84">
        <f t="shared" si="47"/>
        <v>3.0623670227964353E-21</v>
      </c>
      <c r="S84">
        <f t="shared" si="48"/>
        <v>5.7377437441515808E-25</v>
      </c>
      <c r="T84">
        <f t="shared" si="49"/>
        <v>5.7377437441515808E-25</v>
      </c>
      <c r="W84" s="4">
        <f t="shared" si="78"/>
        <v>41040</v>
      </c>
      <c r="X84">
        <f t="shared" si="79"/>
        <v>5</v>
      </c>
      <c r="Y84" s="4">
        <f t="shared" si="59"/>
        <v>41040</v>
      </c>
      <c r="Z84">
        <f t="shared" si="60"/>
        <v>1.2175102599179206</v>
      </c>
      <c r="AA84">
        <f t="shared" si="61"/>
        <v>1.4688763801364999</v>
      </c>
      <c r="AB84" s="9">
        <f t="shared" si="50"/>
        <v>0.98719285597620066</v>
      </c>
      <c r="AC84" s="9">
        <f t="shared" si="62"/>
        <v>1.0033454984875025</v>
      </c>
      <c r="AD84" s="9">
        <f t="shared" si="51"/>
        <v>0.98289603172377382</v>
      </c>
      <c r="AE84" s="11">
        <f t="shared" si="63"/>
        <v>1.7391348866115135E-2</v>
      </c>
      <c r="AF84">
        <f t="shared" si="64"/>
        <v>-1.3217855159500012</v>
      </c>
      <c r="AG84">
        <f t="shared" si="65"/>
        <v>-4.9964456056481845</v>
      </c>
      <c r="AH84">
        <f t="shared" si="66"/>
        <v>9.1926904557993655E-2</v>
      </c>
      <c r="AI84">
        <f t="shared" si="67"/>
        <v>1.7492739735511816E-5</v>
      </c>
      <c r="AJ84">
        <f t="shared" si="80"/>
        <v>3.9809285372482554E-4</v>
      </c>
      <c r="AN84" s="4">
        <f t="shared" si="81"/>
        <v>41406</v>
      </c>
      <c r="AO84">
        <f t="shared" si="82"/>
        <v>7</v>
      </c>
      <c r="AP84" s="4">
        <f t="shared" si="68"/>
        <v>0</v>
      </c>
      <c r="AQ84">
        <f t="shared" si="69"/>
        <v>0</v>
      </c>
      <c r="AR84">
        <f t="shared" si="70"/>
        <v>0</v>
      </c>
      <c r="AS84" s="9">
        <f t="shared" si="52"/>
        <v>1</v>
      </c>
      <c r="AT84" s="9">
        <f t="shared" si="53"/>
        <v>0</v>
      </c>
      <c r="AU84" s="9">
        <f t="shared" si="54"/>
        <v>1</v>
      </c>
      <c r="AV84" s="11">
        <f t="shared" si="71"/>
        <v>0</v>
      </c>
      <c r="AW84">
        <f t="shared" si="72"/>
        <v>0</v>
      </c>
      <c r="AX84">
        <f t="shared" si="73"/>
        <v>0</v>
      </c>
      <c r="AY84">
        <f t="shared" si="74"/>
        <v>0</v>
      </c>
      <c r="AZ84">
        <f t="shared" si="75"/>
        <v>0</v>
      </c>
      <c r="BA84">
        <f t="shared" si="83"/>
        <v>1.4364743803061322E-3</v>
      </c>
    </row>
    <row r="85" spans="7:53" x14ac:dyDescent="0.25">
      <c r="G85" s="4">
        <f t="shared" si="76"/>
        <v>40676</v>
      </c>
      <c r="H85">
        <f t="shared" si="77"/>
        <v>5</v>
      </c>
      <c r="I85" s="4">
        <f t="shared" si="55"/>
        <v>40676</v>
      </c>
      <c r="J85">
        <f t="shared" si="56"/>
        <v>0.22191780821917809</v>
      </c>
      <c r="K85">
        <f t="shared" si="57"/>
        <v>0.47397260273972608</v>
      </c>
      <c r="L85" s="9">
        <f t="shared" si="42"/>
        <v>0.99876768258458282</v>
      </c>
      <c r="M85" s="9">
        <f t="shared" si="58"/>
        <v>0.99171761907590572</v>
      </c>
      <c r="N85" s="9">
        <f t="shared" si="43"/>
        <v>0.99673475048950066</v>
      </c>
      <c r="O85" s="11">
        <f t="shared" si="44"/>
        <v>8.0918590551774233E-3</v>
      </c>
      <c r="P85">
        <f t="shared" si="45"/>
        <v>-9.2548678715375079</v>
      </c>
      <c r="Q85">
        <f t="shared" si="46"/>
        <v>-21.732255055214125</v>
      </c>
      <c r="R85">
        <f t="shared" si="47"/>
        <v>1.0711560354802472E-20</v>
      </c>
      <c r="S85">
        <f t="shared" si="48"/>
        <v>2.00698753823207E-24</v>
      </c>
      <c r="T85">
        <f t="shared" si="49"/>
        <v>2.00698753823207E-24</v>
      </c>
      <c r="W85" s="4">
        <f t="shared" si="78"/>
        <v>41041</v>
      </c>
      <c r="X85">
        <f t="shared" si="79"/>
        <v>6</v>
      </c>
      <c r="Y85" s="4">
        <f t="shared" si="59"/>
        <v>0</v>
      </c>
      <c r="Z85">
        <f t="shared" si="60"/>
        <v>0</v>
      </c>
      <c r="AA85">
        <f t="shared" si="61"/>
        <v>0</v>
      </c>
      <c r="AB85" s="9">
        <f t="shared" si="50"/>
        <v>1</v>
      </c>
      <c r="AC85" s="9">
        <f t="shared" si="62"/>
        <v>0</v>
      </c>
      <c r="AD85" s="9">
        <f t="shared" si="51"/>
        <v>1</v>
      </c>
      <c r="AE85" s="11">
        <f t="shared" si="63"/>
        <v>0</v>
      </c>
      <c r="AF85">
        <f t="shared" si="64"/>
        <v>0</v>
      </c>
      <c r="AG85">
        <f t="shared" si="65"/>
        <v>0</v>
      </c>
      <c r="AH85">
        <f t="shared" si="66"/>
        <v>0</v>
      </c>
      <c r="AI85">
        <f t="shared" si="67"/>
        <v>0</v>
      </c>
      <c r="AJ85">
        <f t="shared" si="80"/>
        <v>3.9809285372482554E-4</v>
      </c>
      <c r="AN85" s="4">
        <f t="shared" si="81"/>
        <v>41407</v>
      </c>
      <c r="AO85">
        <f t="shared" si="82"/>
        <v>1</v>
      </c>
      <c r="AP85" s="4">
        <f t="shared" si="68"/>
        <v>41407</v>
      </c>
      <c r="AQ85">
        <f t="shared" si="69"/>
        <v>2.2226277372262775</v>
      </c>
      <c r="AR85">
        <f t="shared" si="70"/>
        <v>2.4746825317468253</v>
      </c>
      <c r="AS85" s="9">
        <f t="shared" si="52"/>
        <v>0.96727332113961273</v>
      </c>
      <c r="AT85" s="9">
        <f t="shared" si="53"/>
        <v>1.0240078853986896</v>
      </c>
      <c r="AU85" s="9">
        <f t="shared" si="54"/>
        <v>0.96124621680168443</v>
      </c>
      <c r="AV85" s="11">
        <f t="shared" si="71"/>
        <v>2.4875917244444445E-2</v>
      </c>
      <c r="AW85">
        <f t="shared" si="72"/>
        <v>-0.86807973036106278</v>
      </c>
      <c r="AX85">
        <f t="shared" si="73"/>
        <v>-2.916455225744528</v>
      </c>
      <c r="AY85">
        <f t="shared" si="74"/>
        <v>0.18465748326194317</v>
      </c>
      <c r="AZ85">
        <f t="shared" si="75"/>
        <v>3.5862032905847755E-5</v>
      </c>
      <c r="BA85">
        <f t="shared" si="83"/>
        <v>1.4723364132119799E-3</v>
      </c>
    </row>
    <row r="86" spans="7:53" x14ac:dyDescent="0.25">
      <c r="G86" s="4">
        <f t="shared" si="76"/>
        <v>40677</v>
      </c>
      <c r="H86">
        <f t="shared" si="77"/>
        <v>6</v>
      </c>
      <c r="I86" s="4">
        <f t="shared" si="55"/>
        <v>0</v>
      </c>
      <c r="J86">
        <f t="shared" si="56"/>
        <v>0</v>
      </c>
      <c r="K86">
        <f t="shared" si="57"/>
        <v>0</v>
      </c>
      <c r="L86" s="9">
        <f t="shared" si="42"/>
        <v>1</v>
      </c>
      <c r="M86" s="9">
        <f t="shared" si="58"/>
        <v>0</v>
      </c>
      <c r="N86" s="9">
        <f t="shared" si="43"/>
        <v>1</v>
      </c>
      <c r="O86" s="11">
        <f t="shared" si="44"/>
        <v>0</v>
      </c>
      <c r="P86">
        <f t="shared" si="45"/>
        <v>0</v>
      </c>
      <c r="Q86">
        <f t="shared" si="46"/>
        <v>0</v>
      </c>
      <c r="R86">
        <f t="shared" si="47"/>
        <v>0</v>
      </c>
      <c r="S86">
        <f t="shared" si="48"/>
        <v>0</v>
      </c>
      <c r="T86">
        <f t="shared" si="49"/>
        <v>0</v>
      </c>
      <c r="W86" s="4">
        <f t="shared" si="78"/>
        <v>41042</v>
      </c>
      <c r="X86">
        <f t="shared" si="79"/>
        <v>7</v>
      </c>
      <c r="Y86" s="4">
        <f t="shared" si="59"/>
        <v>0</v>
      </c>
      <c r="Z86">
        <f t="shared" si="60"/>
        <v>0</v>
      </c>
      <c r="AA86">
        <f t="shared" si="61"/>
        <v>0</v>
      </c>
      <c r="AB86" s="9">
        <f t="shared" si="50"/>
        <v>1</v>
      </c>
      <c r="AC86" s="9">
        <f t="shared" si="62"/>
        <v>0</v>
      </c>
      <c r="AD86" s="9">
        <f t="shared" si="51"/>
        <v>1</v>
      </c>
      <c r="AE86" s="11">
        <f t="shared" si="63"/>
        <v>0</v>
      </c>
      <c r="AF86">
        <f t="shared" si="64"/>
        <v>0</v>
      </c>
      <c r="AG86">
        <f t="shared" si="65"/>
        <v>0</v>
      </c>
      <c r="AH86">
        <f t="shared" si="66"/>
        <v>0</v>
      </c>
      <c r="AI86">
        <f t="shared" si="67"/>
        <v>0</v>
      </c>
      <c r="AJ86">
        <f t="shared" si="80"/>
        <v>3.9809285372482554E-4</v>
      </c>
      <c r="AN86" s="4">
        <f t="shared" si="81"/>
        <v>41408</v>
      </c>
      <c r="AO86">
        <f t="shared" si="82"/>
        <v>2</v>
      </c>
      <c r="AP86" s="4">
        <f t="shared" si="68"/>
        <v>41408</v>
      </c>
      <c r="AQ86">
        <f t="shared" si="69"/>
        <v>2.2253649635036497</v>
      </c>
      <c r="AR86">
        <f t="shared" si="70"/>
        <v>2.4774197580241974</v>
      </c>
      <c r="AS86" s="9">
        <f t="shared" si="52"/>
        <v>0.96720985365471401</v>
      </c>
      <c r="AT86" s="9">
        <f t="shared" si="53"/>
        <v>1.0240750799219434</v>
      </c>
      <c r="AU86" s="9">
        <f t="shared" si="54"/>
        <v>0.96117879380705873</v>
      </c>
      <c r="AV86" s="11">
        <f t="shared" si="71"/>
        <v>2.4893989078573101E-2</v>
      </c>
      <c r="AW86">
        <f t="shared" si="72"/>
        <v>-0.86276927671539105</v>
      </c>
      <c r="AX86">
        <f t="shared" si="73"/>
        <v>-2.9098846209519769</v>
      </c>
      <c r="AY86">
        <f t="shared" si="74"/>
        <v>0.18601801238530818</v>
      </c>
      <c r="AZ86">
        <f t="shared" si="75"/>
        <v>3.6128629653525192E-5</v>
      </c>
      <c r="BA86">
        <f t="shared" si="83"/>
        <v>1.508465042865505E-3</v>
      </c>
    </row>
    <row r="87" spans="7:53" x14ac:dyDescent="0.25">
      <c r="G87" s="4">
        <f t="shared" si="76"/>
        <v>40678</v>
      </c>
      <c r="H87">
        <f t="shared" si="77"/>
        <v>7</v>
      </c>
      <c r="I87" s="4">
        <f t="shared" si="55"/>
        <v>0</v>
      </c>
      <c r="J87">
        <f t="shared" si="56"/>
        <v>0</v>
      </c>
      <c r="K87">
        <f t="shared" si="57"/>
        <v>0</v>
      </c>
      <c r="L87" s="9">
        <f t="shared" si="42"/>
        <v>1</v>
      </c>
      <c r="M87" s="9">
        <f t="shared" si="58"/>
        <v>0</v>
      </c>
      <c r="N87" s="9">
        <f t="shared" si="43"/>
        <v>1</v>
      </c>
      <c r="O87" s="11">
        <f t="shared" si="44"/>
        <v>0</v>
      </c>
      <c r="P87">
        <f t="shared" si="45"/>
        <v>0</v>
      </c>
      <c r="Q87">
        <f t="shared" si="46"/>
        <v>0</v>
      </c>
      <c r="R87">
        <f t="shared" si="47"/>
        <v>0</v>
      </c>
      <c r="S87">
        <f t="shared" si="48"/>
        <v>0</v>
      </c>
      <c r="T87">
        <f t="shared" si="49"/>
        <v>0</v>
      </c>
      <c r="W87" s="4">
        <f t="shared" si="78"/>
        <v>41043</v>
      </c>
      <c r="X87">
        <f t="shared" si="79"/>
        <v>1</v>
      </c>
      <c r="Y87" s="4">
        <f t="shared" si="59"/>
        <v>41043</v>
      </c>
      <c r="Z87">
        <f t="shared" si="60"/>
        <v>1.2257181942544459</v>
      </c>
      <c r="AA87">
        <f t="shared" si="61"/>
        <v>1.4770843144730252</v>
      </c>
      <c r="AB87" s="9">
        <f t="shared" si="50"/>
        <v>0.98706050554446101</v>
      </c>
      <c r="AC87" s="9">
        <f t="shared" si="62"/>
        <v>1.0034800324995139</v>
      </c>
      <c r="AD87" s="9">
        <f t="shared" si="51"/>
        <v>0.98274743898140315</v>
      </c>
      <c r="AE87" s="11">
        <f t="shared" si="63"/>
        <v>1.7459728975155471E-2</v>
      </c>
      <c r="AF87">
        <f t="shared" si="64"/>
        <v>-1.2822786524509795</v>
      </c>
      <c r="AG87">
        <f t="shared" si="65"/>
        <v>-4.9446145260270411</v>
      </c>
      <c r="AH87">
        <f t="shared" si="66"/>
        <v>9.8579781263832753E-2</v>
      </c>
      <c r="AI87">
        <f t="shared" si="67"/>
        <v>1.8761228675356631E-5</v>
      </c>
      <c r="AJ87">
        <f t="shared" si="80"/>
        <v>4.1685408240018219E-4</v>
      </c>
      <c r="AN87" s="4">
        <f t="shared" si="81"/>
        <v>41409</v>
      </c>
      <c r="AO87">
        <f t="shared" si="82"/>
        <v>3</v>
      </c>
      <c r="AP87" s="4">
        <f t="shared" si="68"/>
        <v>41409</v>
      </c>
      <c r="AQ87">
        <f t="shared" si="69"/>
        <v>2.2281021897810218</v>
      </c>
      <c r="AR87">
        <f t="shared" si="70"/>
        <v>2.4801569843015696</v>
      </c>
      <c r="AS87" s="9">
        <f t="shared" si="52"/>
        <v>0.96714634136614774</v>
      </c>
      <c r="AT87" s="9">
        <f t="shared" si="53"/>
        <v>1.0241423307083111</v>
      </c>
      <c r="AU87" s="9">
        <f t="shared" si="54"/>
        <v>0.96111132971810009</v>
      </c>
      <c r="AV87" s="11">
        <f t="shared" si="71"/>
        <v>2.4912049201547659E-2</v>
      </c>
      <c r="AW87">
        <f t="shared" si="72"/>
        <v>-0.85747235706599345</v>
      </c>
      <c r="AX87">
        <f t="shared" si="73"/>
        <v>-2.9033298730153221</v>
      </c>
      <c r="AY87">
        <f t="shared" si="74"/>
        <v>0.18738059502371435</v>
      </c>
      <c r="AZ87">
        <f t="shared" si="75"/>
        <v>3.6395661939449427E-5</v>
      </c>
      <c r="BA87">
        <f t="shared" si="83"/>
        <v>1.5448607048049545E-3</v>
      </c>
    </row>
    <row r="88" spans="7:53" x14ac:dyDescent="0.25">
      <c r="G88" s="4">
        <f t="shared" si="76"/>
        <v>40679</v>
      </c>
      <c r="H88">
        <f t="shared" si="77"/>
        <v>1</v>
      </c>
      <c r="I88" s="4">
        <f t="shared" si="55"/>
        <v>40679</v>
      </c>
      <c r="J88">
        <f t="shared" si="56"/>
        <v>0.23013698630136986</v>
      </c>
      <c r="K88">
        <f t="shared" si="57"/>
        <v>0.48219178082191783</v>
      </c>
      <c r="L88" s="9">
        <f t="shared" si="42"/>
        <v>0.99871181682171162</v>
      </c>
      <c r="M88" s="9">
        <f t="shared" si="58"/>
        <v>0.99177309359859522</v>
      </c>
      <c r="N88" s="9">
        <f t="shared" si="43"/>
        <v>0.99665756018454099</v>
      </c>
      <c r="O88" s="11">
        <f t="shared" si="44"/>
        <v>8.1773722939507496E-3</v>
      </c>
      <c r="P88">
        <f t="shared" si="45"/>
        <v>-8.8698238323790015</v>
      </c>
      <c r="Q88">
        <f t="shared" si="46"/>
        <v>-21.122374813336858</v>
      </c>
      <c r="R88">
        <f t="shared" si="47"/>
        <v>3.658366750555056E-19</v>
      </c>
      <c r="S88">
        <f t="shared" si="48"/>
        <v>6.8549370469829506E-23</v>
      </c>
      <c r="T88">
        <f t="shared" si="49"/>
        <v>6.8549370469829506E-23</v>
      </c>
      <c r="W88" s="4">
        <f t="shared" si="78"/>
        <v>41044</v>
      </c>
      <c r="X88">
        <f t="shared" si="79"/>
        <v>2</v>
      </c>
      <c r="Y88" s="4">
        <f t="shared" si="59"/>
        <v>41044</v>
      </c>
      <c r="Z88">
        <f t="shared" si="60"/>
        <v>1.2284541723666211</v>
      </c>
      <c r="AA88">
        <f t="shared" si="61"/>
        <v>1.4798202925852004</v>
      </c>
      <c r="AB88" s="9">
        <f t="shared" si="50"/>
        <v>0.98701626661132347</v>
      </c>
      <c r="AC88" s="9">
        <f t="shared" si="62"/>
        <v>1.0035250093530517</v>
      </c>
      <c r="AD88" s="9">
        <f t="shared" si="51"/>
        <v>0.98269779458056317</v>
      </c>
      <c r="AE88" s="11">
        <f t="shared" si="63"/>
        <v>1.7482493998694847E-2</v>
      </c>
      <c r="AF88">
        <f t="shared" si="64"/>
        <v>-1.2692171222143878</v>
      </c>
      <c r="AG88">
        <f t="shared" si="65"/>
        <v>-4.9274723974496499</v>
      </c>
      <c r="AH88">
        <f t="shared" si="66"/>
        <v>0.1008547053644316</v>
      </c>
      <c r="AI88">
        <f t="shared" si="67"/>
        <v>1.919504156181975E-5</v>
      </c>
      <c r="AJ88">
        <f t="shared" si="80"/>
        <v>4.3604912396200194E-4</v>
      </c>
      <c r="AN88" s="4">
        <f t="shared" si="81"/>
        <v>41410</v>
      </c>
      <c r="AO88">
        <f t="shared" si="82"/>
        <v>4</v>
      </c>
      <c r="AP88" s="4">
        <f t="shared" si="68"/>
        <v>41410</v>
      </c>
      <c r="AQ88">
        <f t="shared" si="69"/>
        <v>2.2308394160583944</v>
      </c>
      <c r="AR88">
        <f t="shared" si="70"/>
        <v>2.4828942105789422</v>
      </c>
      <c r="AS88" s="9">
        <f t="shared" si="52"/>
        <v>0.96708278431507766</v>
      </c>
      <c r="AT88" s="9">
        <f t="shared" si="53"/>
        <v>1.0242096377346295</v>
      </c>
      <c r="AU88" s="9">
        <f t="shared" si="54"/>
        <v>0.96104382457418702</v>
      </c>
      <c r="AV88" s="11">
        <f t="shared" si="71"/>
        <v>2.4930097619566396E-2</v>
      </c>
      <c r="AW88">
        <f t="shared" si="72"/>
        <v>-0.85218892626238152</v>
      </c>
      <c r="AX88">
        <f t="shared" si="73"/>
        <v>-2.8967909296565519</v>
      </c>
      <c r="AY88">
        <f t="shared" si="74"/>
        <v>0.18874517603039673</v>
      </c>
      <c r="AZ88">
        <f t="shared" si="75"/>
        <v>3.6663119172909772E-5</v>
      </c>
      <c r="BA88">
        <f t="shared" si="83"/>
        <v>1.5815238239778643E-3</v>
      </c>
    </row>
    <row r="89" spans="7:53" x14ac:dyDescent="0.25">
      <c r="G89" s="4">
        <f t="shared" si="76"/>
        <v>40680</v>
      </c>
      <c r="H89">
        <f t="shared" si="77"/>
        <v>2</v>
      </c>
      <c r="I89" s="4">
        <f t="shared" si="55"/>
        <v>40680</v>
      </c>
      <c r="J89">
        <f t="shared" si="56"/>
        <v>0.23287671232876711</v>
      </c>
      <c r="K89">
        <f t="shared" si="57"/>
        <v>0.48493150684931507</v>
      </c>
      <c r="L89" s="9">
        <f t="shared" si="42"/>
        <v>0.99869303562069711</v>
      </c>
      <c r="M89" s="9">
        <f t="shared" si="58"/>
        <v>0.99179174466470588</v>
      </c>
      <c r="N89" s="9">
        <f t="shared" si="43"/>
        <v>0.99663168045537909</v>
      </c>
      <c r="O89" s="11">
        <f t="shared" si="44"/>
        <v>8.2058424575849418E-3</v>
      </c>
      <c r="P89">
        <f t="shared" si="45"/>
        <v>-8.7457570482082847</v>
      </c>
      <c r="Q89">
        <f t="shared" si="46"/>
        <v>-20.926020961818502</v>
      </c>
      <c r="R89">
        <f t="shared" si="47"/>
        <v>1.1061788906181752E-18</v>
      </c>
      <c r="S89">
        <f t="shared" si="48"/>
        <v>2.0727635513723174E-22</v>
      </c>
      <c r="T89">
        <f t="shared" si="49"/>
        <v>2.0727635513723174E-22</v>
      </c>
      <c r="W89" s="4">
        <f t="shared" si="78"/>
        <v>41045</v>
      </c>
      <c r="X89">
        <f t="shared" si="79"/>
        <v>3</v>
      </c>
      <c r="Y89" s="4">
        <f t="shared" si="59"/>
        <v>41045</v>
      </c>
      <c r="Z89">
        <f t="shared" si="60"/>
        <v>1.2311901504787961</v>
      </c>
      <c r="AA89">
        <f t="shared" si="61"/>
        <v>1.4825562706973754</v>
      </c>
      <c r="AB89" s="9">
        <f t="shared" si="50"/>
        <v>0.98697196669651577</v>
      </c>
      <c r="AC89" s="9">
        <f t="shared" si="62"/>
        <v>1.00357005224578</v>
      </c>
      <c r="AD89" s="9">
        <f t="shared" si="51"/>
        <v>0.98264809351335358</v>
      </c>
      <c r="AE89" s="11">
        <f t="shared" si="63"/>
        <v>1.7505244861397245E-2</v>
      </c>
      <c r="AF89">
        <f t="shared" si="64"/>
        <v>-1.256208794153199</v>
      </c>
      <c r="AG89">
        <f t="shared" si="65"/>
        <v>-4.910397080610017</v>
      </c>
      <c r="AH89">
        <f t="shared" si="66"/>
        <v>0.10315799917695982</v>
      </c>
      <c r="AI89">
        <f t="shared" si="67"/>
        <v>1.9634294221715668E-5</v>
      </c>
      <c r="AJ89">
        <f t="shared" si="80"/>
        <v>4.556834181837176E-4</v>
      </c>
      <c r="AN89" s="4">
        <f t="shared" si="81"/>
        <v>41411</v>
      </c>
      <c r="AO89">
        <f t="shared" si="82"/>
        <v>5</v>
      </c>
      <c r="AP89" s="4">
        <f t="shared" si="68"/>
        <v>41411</v>
      </c>
      <c r="AQ89">
        <f t="shared" si="69"/>
        <v>2.2335766423357666</v>
      </c>
      <c r="AR89">
        <f t="shared" si="70"/>
        <v>2.4856314368563144</v>
      </c>
      <c r="AS89" s="9">
        <f t="shared" si="52"/>
        <v>0.96701918254264807</v>
      </c>
      <c r="AT89" s="9">
        <f t="shared" si="53"/>
        <v>1.0242770009777535</v>
      </c>
      <c r="AU89" s="9">
        <f t="shared" si="54"/>
        <v>0.96097627841467803</v>
      </c>
      <c r="AV89" s="11">
        <f t="shared" si="71"/>
        <v>2.4948134338827588E-2</v>
      </c>
      <c r="AW89">
        <f t="shared" si="72"/>
        <v>-0.84691893935203721</v>
      </c>
      <c r="AX89">
        <f t="shared" si="73"/>
        <v>-2.8902677388262044</v>
      </c>
      <c r="AY89">
        <f t="shared" si="74"/>
        <v>0.19011170029026994</v>
      </c>
      <c r="AZ89">
        <f t="shared" si="75"/>
        <v>3.6930990766639507E-5</v>
      </c>
      <c r="BA89">
        <f t="shared" si="83"/>
        <v>1.6184548147445037E-3</v>
      </c>
    </row>
    <row r="90" spans="7:53" x14ac:dyDescent="0.25">
      <c r="G90" s="4">
        <f t="shared" si="76"/>
        <v>40681</v>
      </c>
      <c r="H90">
        <f t="shared" si="77"/>
        <v>3</v>
      </c>
      <c r="I90" s="4">
        <f t="shared" si="55"/>
        <v>40681</v>
      </c>
      <c r="J90">
        <f t="shared" si="56"/>
        <v>0.23561643835616439</v>
      </c>
      <c r="K90">
        <f t="shared" si="57"/>
        <v>0.48767123287671232</v>
      </c>
      <c r="L90" s="9">
        <f t="shared" si="42"/>
        <v>0.99867417486789212</v>
      </c>
      <c r="M90" s="9">
        <f t="shared" si="58"/>
        <v>0.99181047543736522</v>
      </c>
      <c r="N90" s="9">
        <f t="shared" si="43"/>
        <v>0.99660572599900921</v>
      </c>
      <c r="O90" s="11">
        <f t="shared" si="44"/>
        <v>8.2342955110639732E-3</v>
      </c>
      <c r="P90">
        <f t="shared" si="45"/>
        <v>-8.6237330547428641</v>
      </c>
      <c r="Q90">
        <f t="shared" si="46"/>
        <v>-20.732974415882879</v>
      </c>
      <c r="R90">
        <f t="shared" si="47"/>
        <v>3.2360083530244659E-18</v>
      </c>
      <c r="S90">
        <f t="shared" si="48"/>
        <v>6.0637631933228174E-22</v>
      </c>
      <c r="T90">
        <f t="shared" si="49"/>
        <v>6.0637631933228174E-22</v>
      </c>
      <c r="W90" s="4">
        <f t="shared" si="78"/>
        <v>41046</v>
      </c>
      <c r="X90">
        <f t="shared" si="79"/>
        <v>4</v>
      </c>
      <c r="Y90" s="4">
        <f t="shared" si="59"/>
        <v>41046</v>
      </c>
      <c r="Z90">
        <f t="shared" si="60"/>
        <v>1.2339261285909713</v>
      </c>
      <c r="AA90">
        <f t="shared" si="61"/>
        <v>1.4852922488095506</v>
      </c>
      <c r="AB90" s="9">
        <f t="shared" si="50"/>
        <v>0.98692760584777794</v>
      </c>
      <c r="AC90" s="9">
        <f t="shared" si="62"/>
        <v>1.0036151611463939</v>
      </c>
      <c r="AD90" s="9">
        <f t="shared" si="51"/>
        <v>0.98259833582594103</v>
      </c>
      <c r="AE90" s="11">
        <f t="shared" si="63"/>
        <v>1.7527981570596242E-2</v>
      </c>
      <c r="AF90">
        <f t="shared" si="64"/>
        <v>-1.2432533658135803</v>
      </c>
      <c r="AG90">
        <f t="shared" si="65"/>
        <v>-4.8933881975713769</v>
      </c>
      <c r="AH90">
        <f t="shared" si="66"/>
        <v>0.10548948024727264</v>
      </c>
      <c r="AI90">
        <f t="shared" si="67"/>
        <v>2.0078952739547838E-5</v>
      </c>
      <c r="AJ90">
        <f t="shared" si="80"/>
        <v>4.7576237092326543E-4</v>
      </c>
      <c r="AN90" s="4">
        <f t="shared" si="81"/>
        <v>41412</v>
      </c>
      <c r="AO90">
        <f t="shared" si="82"/>
        <v>6</v>
      </c>
      <c r="AP90" s="4">
        <f t="shared" si="68"/>
        <v>0</v>
      </c>
      <c r="AQ90">
        <f t="shared" si="69"/>
        <v>0</v>
      </c>
      <c r="AR90">
        <f t="shared" si="70"/>
        <v>0</v>
      </c>
      <c r="AS90" s="9">
        <f t="shared" si="52"/>
        <v>1</v>
      </c>
      <c r="AT90" s="9">
        <f t="shared" si="53"/>
        <v>0</v>
      </c>
      <c r="AU90" s="9">
        <f t="shared" si="54"/>
        <v>1</v>
      </c>
      <c r="AV90" s="11">
        <f t="shared" si="71"/>
        <v>0</v>
      </c>
      <c r="AW90">
        <f t="shared" si="72"/>
        <v>0</v>
      </c>
      <c r="AX90">
        <f t="shared" si="73"/>
        <v>0</v>
      </c>
      <c r="AY90">
        <f t="shared" si="74"/>
        <v>0</v>
      </c>
      <c r="AZ90">
        <f t="shared" si="75"/>
        <v>0</v>
      </c>
      <c r="BA90">
        <f t="shared" si="83"/>
        <v>1.6184548147445037E-3</v>
      </c>
    </row>
    <row r="91" spans="7:53" x14ac:dyDescent="0.25">
      <c r="G91" s="4">
        <f t="shared" si="76"/>
        <v>40682</v>
      </c>
      <c r="H91">
        <f t="shared" si="77"/>
        <v>4</v>
      </c>
      <c r="I91" s="4">
        <f t="shared" si="55"/>
        <v>40682</v>
      </c>
      <c r="J91">
        <f t="shared" si="56"/>
        <v>0.23835616438356164</v>
      </c>
      <c r="K91">
        <f t="shared" si="57"/>
        <v>0.49041095890410957</v>
      </c>
      <c r="L91" s="9">
        <f t="shared" si="42"/>
        <v>0.99865523461622507</v>
      </c>
      <c r="M91" s="9">
        <f t="shared" si="58"/>
        <v>0.99182928587299868</v>
      </c>
      <c r="N91" s="9">
        <f t="shared" si="43"/>
        <v>0.99657969686734038</v>
      </c>
      <c r="O91" s="11">
        <f t="shared" si="44"/>
        <v>8.2627314630782881E-3</v>
      </c>
      <c r="P91">
        <f t="shared" si="45"/>
        <v>-8.5036965808712228</v>
      </c>
      <c r="Q91">
        <f t="shared" si="46"/>
        <v>-20.543143462350965</v>
      </c>
      <c r="R91">
        <f t="shared" si="47"/>
        <v>9.1700091321218664E-18</v>
      </c>
      <c r="S91">
        <f t="shared" si="48"/>
        <v>1.7183459490213156E-21</v>
      </c>
      <c r="T91">
        <f t="shared" si="49"/>
        <v>1.7183459490213156E-21</v>
      </c>
      <c r="W91" s="4">
        <f t="shared" si="78"/>
        <v>41047</v>
      </c>
      <c r="X91">
        <f t="shared" si="79"/>
        <v>5</v>
      </c>
      <c r="Y91" s="4">
        <f t="shared" si="59"/>
        <v>41047</v>
      </c>
      <c r="Z91">
        <f t="shared" si="60"/>
        <v>1.2366621067031465</v>
      </c>
      <c r="AA91">
        <f t="shared" si="61"/>
        <v>1.4880282269217258</v>
      </c>
      <c r="AB91" s="9">
        <f t="shared" si="50"/>
        <v>0.98688318411283382</v>
      </c>
      <c r="AC91" s="9">
        <f t="shared" si="62"/>
        <v>1.0036603360236156</v>
      </c>
      <c r="AD91" s="9">
        <f t="shared" si="51"/>
        <v>0.98254852156447459</v>
      </c>
      <c r="AE91" s="11">
        <f t="shared" si="63"/>
        <v>1.7550704133623658E-2</v>
      </c>
      <c r="AF91">
        <f t="shared" si="64"/>
        <v>-1.230350537054971</v>
      </c>
      <c r="AG91">
        <f t="shared" si="65"/>
        <v>-4.8764453732950583</v>
      </c>
      <c r="AH91">
        <f t="shared" si="66"/>
        <v>0.10784895651329569</v>
      </c>
      <c r="AI91">
        <f t="shared" si="67"/>
        <v>2.0528981366779955E-5</v>
      </c>
      <c r="AJ91">
        <f t="shared" si="80"/>
        <v>4.9629135229004538E-4</v>
      </c>
      <c r="AN91" s="4">
        <f t="shared" si="81"/>
        <v>41413</v>
      </c>
      <c r="AO91">
        <f t="shared" si="82"/>
        <v>7</v>
      </c>
      <c r="AP91" s="4">
        <f t="shared" si="68"/>
        <v>0</v>
      </c>
      <c r="AQ91">
        <f t="shared" si="69"/>
        <v>0</v>
      </c>
      <c r="AR91">
        <f t="shared" si="70"/>
        <v>0</v>
      </c>
      <c r="AS91" s="9">
        <f t="shared" si="52"/>
        <v>1</v>
      </c>
      <c r="AT91" s="9">
        <f t="shared" si="53"/>
        <v>0</v>
      </c>
      <c r="AU91" s="9">
        <f t="shared" si="54"/>
        <v>1</v>
      </c>
      <c r="AV91" s="11">
        <f t="shared" si="71"/>
        <v>0</v>
      </c>
      <c r="AW91">
        <f t="shared" si="72"/>
        <v>0</v>
      </c>
      <c r="AX91">
        <f t="shared" si="73"/>
        <v>0</v>
      </c>
      <c r="AY91">
        <f t="shared" si="74"/>
        <v>0</v>
      </c>
      <c r="AZ91">
        <f t="shared" si="75"/>
        <v>0</v>
      </c>
      <c r="BA91">
        <f t="shared" si="83"/>
        <v>1.6184548147445037E-3</v>
      </c>
    </row>
    <row r="92" spans="7:53" x14ac:dyDescent="0.25">
      <c r="G92" s="4">
        <f t="shared" si="76"/>
        <v>40683</v>
      </c>
      <c r="H92">
        <f t="shared" si="77"/>
        <v>5</v>
      </c>
      <c r="I92" s="4">
        <f t="shared" si="55"/>
        <v>40683</v>
      </c>
      <c r="J92">
        <f t="shared" si="56"/>
        <v>0.24109589041095891</v>
      </c>
      <c r="K92">
        <f t="shared" si="57"/>
        <v>0.49315068493150688</v>
      </c>
      <c r="L92" s="9">
        <f t="shared" si="42"/>
        <v>0.9986362149186141</v>
      </c>
      <c r="M92" s="9">
        <f t="shared" si="58"/>
        <v>0.99184817592807295</v>
      </c>
      <c r="N92" s="9">
        <f t="shared" si="43"/>
        <v>0.99655359311226999</v>
      </c>
      <c r="O92" s="11">
        <f t="shared" si="44"/>
        <v>8.2911503223130553E-3</v>
      </c>
      <c r="P92">
        <f t="shared" si="45"/>
        <v>-8.3855944772608826</v>
      </c>
      <c r="Q92">
        <f t="shared" si="46"/>
        <v>-20.356439963388642</v>
      </c>
      <c r="R92">
        <f t="shared" si="47"/>
        <v>2.5200605453388706E-17</v>
      </c>
      <c r="S92">
        <f t="shared" si="48"/>
        <v>4.7223707644493075E-21</v>
      </c>
      <c r="T92">
        <f t="shared" si="49"/>
        <v>4.7223707644493075E-21</v>
      </c>
      <c r="W92" s="4">
        <f t="shared" si="78"/>
        <v>41048</v>
      </c>
      <c r="X92">
        <f t="shared" si="79"/>
        <v>6</v>
      </c>
      <c r="Y92" s="4">
        <f t="shared" si="59"/>
        <v>0</v>
      </c>
      <c r="Z92">
        <f t="shared" si="60"/>
        <v>0</v>
      </c>
      <c r="AA92">
        <f t="shared" si="61"/>
        <v>0</v>
      </c>
      <c r="AB92" s="9">
        <f t="shared" si="50"/>
        <v>1</v>
      </c>
      <c r="AC92" s="9">
        <f t="shared" si="62"/>
        <v>0</v>
      </c>
      <c r="AD92" s="9">
        <f t="shared" si="51"/>
        <v>1</v>
      </c>
      <c r="AE92" s="11">
        <f t="shared" si="63"/>
        <v>0</v>
      </c>
      <c r="AF92">
        <f t="shared" si="64"/>
        <v>0</v>
      </c>
      <c r="AG92">
        <f t="shared" si="65"/>
        <v>0</v>
      </c>
      <c r="AH92">
        <f t="shared" si="66"/>
        <v>0</v>
      </c>
      <c r="AI92">
        <f t="shared" si="67"/>
        <v>0</v>
      </c>
      <c r="AJ92">
        <f t="shared" si="80"/>
        <v>4.9629135229004538E-4</v>
      </c>
      <c r="AN92" s="4">
        <f t="shared" si="81"/>
        <v>41414</v>
      </c>
      <c r="AO92">
        <f t="shared" si="82"/>
        <v>1</v>
      </c>
      <c r="AP92" s="4">
        <f t="shared" si="68"/>
        <v>41414</v>
      </c>
      <c r="AQ92">
        <f t="shared" si="69"/>
        <v>2.2417883211678835</v>
      </c>
      <c r="AR92">
        <f t="shared" si="70"/>
        <v>2.4938431156884313</v>
      </c>
      <c r="AS92" s="9">
        <f t="shared" si="52"/>
        <v>0.96682810930835439</v>
      </c>
      <c r="AT92" s="9">
        <f t="shared" si="53"/>
        <v>1.0244794277767939</v>
      </c>
      <c r="AU92" s="9">
        <f t="shared" si="54"/>
        <v>0.96077339423587216</v>
      </c>
      <c r="AV92" s="11">
        <f t="shared" si="71"/>
        <v>2.5002174365969413E-2</v>
      </c>
      <c r="AW92">
        <f t="shared" si="72"/>
        <v>-0.83118919542318237</v>
      </c>
      <c r="AX92">
        <f t="shared" si="73"/>
        <v>-2.87079216443402</v>
      </c>
      <c r="AY92">
        <f t="shared" si="74"/>
        <v>0.19422238202943082</v>
      </c>
      <c r="AZ92">
        <f t="shared" si="75"/>
        <v>3.7736985910905669E-5</v>
      </c>
      <c r="BA92">
        <f t="shared" si="83"/>
        <v>1.6561918006554094E-3</v>
      </c>
    </row>
    <row r="93" spans="7:53" x14ac:dyDescent="0.25">
      <c r="G93" s="4">
        <f t="shared" si="76"/>
        <v>40684</v>
      </c>
      <c r="H93">
        <f t="shared" si="77"/>
        <v>6</v>
      </c>
      <c r="I93" s="4">
        <f t="shared" si="55"/>
        <v>0</v>
      </c>
      <c r="J93">
        <f t="shared" si="56"/>
        <v>0</v>
      </c>
      <c r="K93">
        <f t="shared" si="57"/>
        <v>0</v>
      </c>
      <c r="L93" s="9">
        <f t="shared" si="42"/>
        <v>1</v>
      </c>
      <c r="M93" s="9">
        <f t="shared" si="58"/>
        <v>0</v>
      </c>
      <c r="N93" s="9">
        <f t="shared" si="43"/>
        <v>1</v>
      </c>
      <c r="O93" s="11">
        <f t="shared" si="44"/>
        <v>0</v>
      </c>
      <c r="P93">
        <f t="shared" si="45"/>
        <v>0</v>
      </c>
      <c r="Q93">
        <f t="shared" si="46"/>
        <v>0</v>
      </c>
      <c r="R93">
        <f t="shared" si="47"/>
        <v>0</v>
      </c>
      <c r="S93">
        <f t="shared" si="48"/>
        <v>0</v>
      </c>
      <c r="T93">
        <f t="shared" si="49"/>
        <v>0</v>
      </c>
      <c r="W93" s="4">
        <f t="shared" si="78"/>
        <v>41049</v>
      </c>
      <c r="X93">
        <f t="shared" si="79"/>
        <v>7</v>
      </c>
      <c r="Y93" s="4">
        <f t="shared" si="59"/>
        <v>0</v>
      </c>
      <c r="Z93">
        <f t="shared" si="60"/>
        <v>0</v>
      </c>
      <c r="AA93">
        <f t="shared" si="61"/>
        <v>0</v>
      </c>
      <c r="AB93" s="9">
        <f t="shared" si="50"/>
        <v>1</v>
      </c>
      <c r="AC93" s="9">
        <f t="shared" si="62"/>
        <v>0</v>
      </c>
      <c r="AD93" s="9">
        <f t="shared" si="51"/>
        <v>1</v>
      </c>
      <c r="AE93" s="11">
        <f t="shared" si="63"/>
        <v>0</v>
      </c>
      <c r="AF93">
        <f t="shared" si="64"/>
        <v>0</v>
      </c>
      <c r="AG93">
        <f t="shared" si="65"/>
        <v>0</v>
      </c>
      <c r="AH93">
        <f t="shared" si="66"/>
        <v>0</v>
      </c>
      <c r="AI93">
        <f t="shared" si="67"/>
        <v>0</v>
      </c>
      <c r="AJ93">
        <f t="shared" si="80"/>
        <v>4.9629135229004538E-4</v>
      </c>
      <c r="AN93" s="4">
        <f t="shared" si="81"/>
        <v>41415</v>
      </c>
      <c r="AO93">
        <f t="shared" si="82"/>
        <v>2</v>
      </c>
      <c r="AP93" s="4">
        <f t="shared" si="68"/>
        <v>41415</v>
      </c>
      <c r="AQ93">
        <f t="shared" si="69"/>
        <v>2.2445255474452557</v>
      </c>
      <c r="AR93">
        <f t="shared" si="70"/>
        <v>2.4965803419658035</v>
      </c>
      <c r="AS93" s="9">
        <f t="shared" si="52"/>
        <v>0.96676432906154297</v>
      </c>
      <c r="AT93" s="9">
        <f t="shared" si="53"/>
        <v>1.0245470156560657</v>
      </c>
      <c r="AU93" s="9">
        <f t="shared" si="54"/>
        <v>0.9607056844071783</v>
      </c>
      <c r="AV93" s="11">
        <f t="shared" si="71"/>
        <v>2.5020164352095132E-2</v>
      </c>
      <c r="AW93">
        <f t="shared" si="72"/>
        <v>-0.82597253850540275</v>
      </c>
      <c r="AX93">
        <f t="shared" si="73"/>
        <v>-2.8643314677731668</v>
      </c>
      <c r="AY93">
        <f t="shared" si="74"/>
        <v>0.19559612898073242</v>
      </c>
      <c r="AZ93">
        <f t="shared" si="75"/>
        <v>3.8006409179861579E-5</v>
      </c>
      <c r="BA93">
        <f t="shared" si="83"/>
        <v>1.694198209835271E-3</v>
      </c>
    </row>
    <row r="94" spans="7:53" x14ac:dyDescent="0.25">
      <c r="G94" s="4">
        <f t="shared" si="76"/>
        <v>40685</v>
      </c>
      <c r="H94">
        <f t="shared" si="77"/>
        <v>7</v>
      </c>
      <c r="I94" s="4">
        <f t="shared" si="55"/>
        <v>0</v>
      </c>
      <c r="J94">
        <f t="shared" si="56"/>
        <v>0</v>
      </c>
      <c r="K94">
        <f t="shared" si="57"/>
        <v>0</v>
      </c>
      <c r="L94" s="9">
        <f t="shared" si="42"/>
        <v>1</v>
      </c>
      <c r="M94" s="9">
        <f t="shared" si="58"/>
        <v>0</v>
      </c>
      <c r="N94" s="9">
        <f t="shared" si="43"/>
        <v>1</v>
      </c>
      <c r="O94" s="11">
        <f t="shared" si="44"/>
        <v>0</v>
      </c>
      <c r="P94">
        <f t="shared" si="45"/>
        <v>0</v>
      </c>
      <c r="Q94">
        <f t="shared" si="46"/>
        <v>0</v>
      </c>
      <c r="R94">
        <f t="shared" si="47"/>
        <v>0</v>
      </c>
      <c r="S94">
        <f t="shared" si="48"/>
        <v>0</v>
      </c>
      <c r="T94">
        <f t="shared" si="49"/>
        <v>0</v>
      </c>
      <c r="W94" s="4">
        <f t="shared" si="78"/>
        <v>41050</v>
      </c>
      <c r="X94">
        <f t="shared" si="79"/>
        <v>1</v>
      </c>
      <c r="Y94" s="4">
        <f t="shared" si="59"/>
        <v>41050</v>
      </c>
      <c r="Z94">
        <f t="shared" si="60"/>
        <v>1.2448700410396716</v>
      </c>
      <c r="AA94">
        <f t="shared" si="61"/>
        <v>1.4962361612582509</v>
      </c>
      <c r="AB94" s="9">
        <f t="shared" si="50"/>
        <v>0.98674955406774978</v>
      </c>
      <c r="AC94" s="9">
        <f t="shared" si="62"/>
        <v>1.0037962562025495</v>
      </c>
      <c r="AD94" s="9">
        <f t="shared" si="51"/>
        <v>0.98239873979697956</v>
      </c>
      <c r="AE94" s="11">
        <f t="shared" si="63"/>
        <v>1.7618787018932745E-2</v>
      </c>
      <c r="AF94">
        <f t="shared" si="64"/>
        <v>-1.1919546811066415</v>
      </c>
      <c r="AG94">
        <f t="shared" si="65"/>
        <v>-4.826009545550991</v>
      </c>
      <c r="AH94">
        <f t="shared" si="66"/>
        <v>0.11509329503546263</v>
      </c>
      <c r="AI94">
        <f t="shared" si="67"/>
        <v>2.1910903540978306E-5</v>
      </c>
      <c r="AJ94">
        <f t="shared" si="80"/>
        <v>5.1820225583102373E-4</v>
      </c>
      <c r="AN94" s="4">
        <f t="shared" si="81"/>
        <v>41416</v>
      </c>
      <c r="AO94">
        <f t="shared" si="82"/>
        <v>3</v>
      </c>
      <c r="AP94" s="4">
        <f t="shared" si="68"/>
        <v>41416</v>
      </c>
      <c r="AQ94">
        <f t="shared" si="69"/>
        <v>2.2472627737226278</v>
      </c>
      <c r="AR94">
        <f t="shared" si="70"/>
        <v>2.4993175682431756</v>
      </c>
      <c r="AS94" s="9">
        <f t="shared" si="52"/>
        <v>0.96670050429880361</v>
      </c>
      <c r="AT94" s="9">
        <f t="shared" si="53"/>
        <v>1.0246146596366974</v>
      </c>
      <c r="AU94" s="9">
        <f t="shared" si="54"/>
        <v>0.96063793375939055</v>
      </c>
      <c r="AV94" s="11">
        <f t="shared" si="71"/>
        <v>2.5038142670396554E-2</v>
      </c>
      <c r="AW94">
        <f t="shared" si="72"/>
        <v>-0.82076910366520517</v>
      </c>
      <c r="AX94">
        <f t="shared" si="73"/>
        <v>-2.8578862667931917</v>
      </c>
      <c r="AY94">
        <f t="shared" si="74"/>
        <v>0.19697154428212316</v>
      </c>
      <c r="AZ94">
        <f t="shared" si="75"/>
        <v>3.8276193962589057E-5</v>
      </c>
      <c r="BA94">
        <f t="shared" si="83"/>
        <v>1.7324744037978601E-3</v>
      </c>
    </row>
    <row r="95" spans="7:53" x14ac:dyDescent="0.25">
      <c r="G95" s="4">
        <f t="shared" si="76"/>
        <v>40686</v>
      </c>
      <c r="H95">
        <f t="shared" si="77"/>
        <v>1</v>
      </c>
      <c r="I95" s="4">
        <f t="shared" si="55"/>
        <v>40686</v>
      </c>
      <c r="J95">
        <f t="shared" si="56"/>
        <v>0.24931506849315069</v>
      </c>
      <c r="K95">
        <f t="shared" si="57"/>
        <v>0.50136986301369868</v>
      </c>
      <c r="L95" s="9">
        <f t="shared" si="42"/>
        <v>0.99857867967915004</v>
      </c>
      <c r="M95" s="9">
        <f t="shared" si="58"/>
        <v>0.99190532337521486</v>
      </c>
      <c r="N95" s="9">
        <f t="shared" si="43"/>
        <v>0.99647483462544029</v>
      </c>
      <c r="O95" s="11">
        <f t="shared" si="44"/>
        <v>8.376304430127433E-3</v>
      </c>
      <c r="P95">
        <f t="shared" si="45"/>
        <v>-8.0423925566690251</v>
      </c>
      <c r="Q95">
        <f t="shared" si="46"/>
        <v>-19.814262764569968</v>
      </c>
      <c r="R95">
        <f t="shared" si="47"/>
        <v>4.3987952845011324E-16</v>
      </c>
      <c r="S95">
        <f t="shared" si="48"/>
        <v>8.243428577372369E-20</v>
      </c>
      <c r="T95">
        <f t="shared" si="49"/>
        <v>8.243428577372369E-20</v>
      </c>
      <c r="W95" s="4">
        <f t="shared" si="78"/>
        <v>41051</v>
      </c>
      <c r="X95">
        <f t="shared" si="79"/>
        <v>2</v>
      </c>
      <c r="Y95" s="4">
        <f t="shared" si="59"/>
        <v>41051</v>
      </c>
      <c r="Z95">
        <f t="shared" si="60"/>
        <v>1.2476060191518468</v>
      </c>
      <c r="AA95">
        <f t="shared" si="61"/>
        <v>1.4989721393704261</v>
      </c>
      <c r="AB95" s="9">
        <f t="shared" si="50"/>
        <v>0.98670488926488342</v>
      </c>
      <c r="AC95" s="9">
        <f t="shared" si="62"/>
        <v>1.0038416946739599</v>
      </c>
      <c r="AD95" s="9">
        <f t="shared" si="51"/>
        <v>0.98234869970043681</v>
      </c>
      <c r="AE95" s="11">
        <f t="shared" si="63"/>
        <v>1.7641453070514259E-2</v>
      </c>
      <c r="AF95">
        <f t="shared" si="64"/>
        <v>-1.1792592947724405</v>
      </c>
      <c r="AG95">
        <f t="shared" si="65"/>
        <v>-4.8093272629375319</v>
      </c>
      <c r="AH95">
        <f t="shared" si="66"/>
        <v>0.11756264483821494</v>
      </c>
      <c r="AI95">
        <f t="shared" si="67"/>
        <v>2.2382019497796759E-5</v>
      </c>
      <c r="AJ95">
        <f t="shared" si="80"/>
        <v>5.4058427532882049E-4</v>
      </c>
      <c r="AN95" s="4">
        <f t="shared" si="81"/>
        <v>41417</v>
      </c>
      <c r="AO95">
        <f t="shared" si="82"/>
        <v>4</v>
      </c>
      <c r="AP95" s="4">
        <f t="shared" si="68"/>
        <v>41417</v>
      </c>
      <c r="AQ95">
        <f t="shared" si="69"/>
        <v>2.25</v>
      </c>
      <c r="AR95">
        <f t="shared" si="70"/>
        <v>2.5020547945205478</v>
      </c>
      <c r="AS95" s="9">
        <f t="shared" si="52"/>
        <v>0.96663663506116515</v>
      </c>
      <c r="AT95" s="9">
        <f t="shared" si="53"/>
        <v>1.0246823596956551</v>
      </c>
      <c r="AU95" s="9">
        <f t="shared" si="54"/>
        <v>0.96057014233175075</v>
      </c>
      <c r="AV95" s="11">
        <f t="shared" si="71"/>
        <v>2.5056109327053468E-2</v>
      </c>
      <c r="AW95">
        <f t="shared" si="72"/>
        <v>-0.8155788471200166</v>
      </c>
      <c r="AX95">
        <f t="shared" si="73"/>
        <v>-2.8514565107945615</v>
      </c>
      <c r="AY95">
        <f t="shared" si="74"/>
        <v>0.19834857312712756</v>
      </c>
      <c r="AZ95">
        <f t="shared" si="75"/>
        <v>3.8546329715446277E-5</v>
      </c>
      <c r="BA95">
        <f t="shared" si="83"/>
        <v>1.7710207335133064E-3</v>
      </c>
    </row>
    <row r="96" spans="7:53" x14ac:dyDescent="0.25">
      <c r="G96" s="4">
        <f t="shared" si="76"/>
        <v>40687</v>
      </c>
      <c r="H96">
        <f t="shared" si="77"/>
        <v>2</v>
      </c>
      <c r="I96" s="4">
        <f t="shared" si="55"/>
        <v>40687</v>
      </c>
      <c r="J96">
        <f t="shared" si="56"/>
        <v>0.25205479452054796</v>
      </c>
      <c r="K96">
        <f t="shared" si="57"/>
        <v>0.50410958904109593</v>
      </c>
      <c r="L96" s="9">
        <f t="shared" si="42"/>
        <v>0.99855934272674551</v>
      </c>
      <c r="M96" s="9">
        <f t="shared" si="58"/>
        <v>0.99192453147352933</v>
      </c>
      <c r="N96" s="9">
        <f t="shared" si="43"/>
        <v>0.99644843289549323</v>
      </c>
      <c r="O96" s="11">
        <f t="shared" si="44"/>
        <v>8.4046550050128691E-3</v>
      </c>
      <c r="P96">
        <f t="shared" si="45"/>
        <v>-7.9315353254966636</v>
      </c>
      <c r="Q96">
        <f t="shared" si="46"/>
        <v>-19.639253174550799</v>
      </c>
      <c r="R96">
        <f t="shared" si="47"/>
        <v>1.0807058666536537E-15</v>
      </c>
      <c r="S96">
        <f t="shared" si="48"/>
        <v>2.0253031943448642E-19</v>
      </c>
      <c r="T96">
        <f t="shared" si="49"/>
        <v>2.0253031943448642E-19</v>
      </c>
      <c r="W96" s="4">
        <f t="shared" si="78"/>
        <v>41052</v>
      </c>
      <c r="X96">
        <f t="shared" si="79"/>
        <v>3</v>
      </c>
      <c r="Y96" s="4">
        <f t="shared" si="59"/>
        <v>41052</v>
      </c>
      <c r="Z96">
        <f t="shared" si="60"/>
        <v>1.250341997264022</v>
      </c>
      <c r="AA96">
        <f t="shared" si="61"/>
        <v>1.5017081174826012</v>
      </c>
      <c r="AB96" s="9">
        <f t="shared" si="50"/>
        <v>0.9866601638141792</v>
      </c>
      <c r="AC96" s="9">
        <f t="shared" si="62"/>
        <v>1.0038871989659912</v>
      </c>
      <c r="AD96" s="9">
        <f t="shared" si="51"/>
        <v>0.98229860326032148</v>
      </c>
      <c r="AE96" s="11">
        <f t="shared" si="63"/>
        <v>1.766410501252939E-2</v>
      </c>
      <c r="AF96">
        <f t="shared" si="64"/>
        <v>-1.1666150412519747</v>
      </c>
      <c r="AG96">
        <f t="shared" si="65"/>
        <v>-4.7927092063997874</v>
      </c>
      <c r="AH96">
        <f t="shared" si="66"/>
        <v>0.1200588910141934</v>
      </c>
      <c r="AI96">
        <f t="shared" si="67"/>
        <v>2.2858300377986556E-5</v>
      </c>
      <c r="AJ96">
        <f t="shared" si="80"/>
        <v>5.6344257570680703E-4</v>
      </c>
      <c r="AN96" s="4">
        <f t="shared" si="81"/>
        <v>41418</v>
      </c>
      <c r="AO96">
        <f t="shared" si="82"/>
        <v>5</v>
      </c>
      <c r="AP96" s="4">
        <f t="shared" si="68"/>
        <v>41418</v>
      </c>
      <c r="AQ96">
        <f t="shared" si="69"/>
        <v>2.2527372262773722</v>
      </c>
      <c r="AR96">
        <f t="shared" si="70"/>
        <v>2.50479202079792</v>
      </c>
      <c r="AS96" s="9">
        <f t="shared" si="52"/>
        <v>0.96657272138963668</v>
      </c>
      <c r="AT96" s="9">
        <f t="shared" si="53"/>
        <v>1.0247501158099228</v>
      </c>
      <c r="AU96" s="9">
        <f t="shared" si="54"/>
        <v>0.96050231016348142</v>
      </c>
      <c r="AV96" s="11">
        <f t="shared" si="71"/>
        <v>2.507406432824124E-2</v>
      </c>
      <c r="AW96">
        <f t="shared" si="72"/>
        <v>-0.81040172527887466</v>
      </c>
      <c r="AX96">
        <f t="shared" si="73"/>
        <v>-2.8450421492987821</v>
      </c>
      <c r="AY96">
        <f t="shared" si="74"/>
        <v>0.19972716077997807</v>
      </c>
      <c r="AZ96">
        <f t="shared" si="75"/>
        <v>3.8816805905799406E-5</v>
      </c>
      <c r="BA96">
        <f t="shared" si="83"/>
        <v>1.8098375394191059E-3</v>
      </c>
    </row>
    <row r="97" spans="7:53" x14ac:dyDescent="0.25">
      <c r="G97" s="4">
        <f t="shared" si="76"/>
        <v>40688</v>
      </c>
      <c r="H97">
        <f t="shared" si="77"/>
        <v>3</v>
      </c>
      <c r="I97" s="4">
        <f t="shared" si="55"/>
        <v>40688</v>
      </c>
      <c r="J97">
        <f t="shared" si="56"/>
        <v>0.25479452054794521</v>
      </c>
      <c r="K97">
        <f t="shared" si="57"/>
        <v>0.50684931506849318</v>
      </c>
      <c r="L97" s="9">
        <f t="shared" si="42"/>
        <v>0.99853992659283786</v>
      </c>
      <c r="M97" s="9">
        <f t="shared" si="58"/>
        <v>0.99194381897422557</v>
      </c>
      <c r="N97" s="9">
        <f t="shared" si="43"/>
        <v>0.99642195680144807</v>
      </c>
      <c r="O97" s="11">
        <f t="shared" si="44"/>
        <v>8.4329885304864453E-3</v>
      </c>
      <c r="P97">
        <f t="shared" si="45"/>
        <v>-7.822375076626888</v>
      </c>
      <c r="Q97">
        <f t="shared" si="46"/>
        <v>-19.466978083955933</v>
      </c>
      <c r="R97">
        <f t="shared" si="47"/>
        <v>2.5880100948444149E-15</v>
      </c>
      <c r="S97">
        <f t="shared" si="48"/>
        <v>4.8501698680411803E-19</v>
      </c>
      <c r="T97">
        <f t="shared" si="49"/>
        <v>4.8501698680411803E-19</v>
      </c>
      <c r="W97" s="4">
        <f t="shared" si="78"/>
        <v>41053</v>
      </c>
      <c r="X97">
        <f t="shared" si="79"/>
        <v>4</v>
      </c>
      <c r="Y97" s="4">
        <f t="shared" si="59"/>
        <v>41053</v>
      </c>
      <c r="Z97">
        <f t="shared" si="60"/>
        <v>1.2530779753761969</v>
      </c>
      <c r="AA97">
        <f t="shared" si="61"/>
        <v>1.5044440955947762</v>
      </c>
      <c r="AB97" s="9">
        <f t="shared" si="50"/>
        <v>0.98661537776326047</v>
      </c>
      <c r="AC97" s="9">
        <f t="shared" si="62"/>
        <v>1.0039327690475275</v>
      </c>
      <c r="AD97" s="9">
        <f t="shared" si="51"/>
        <v>0.98224845052267684</v>
      </c>
      <c r="AE97" s="11">
        <f t="shared" si="63"/>
        <v>1.7686742852286986E-2</v>
      </c>
      <c r="AF97">
        <f t="shared" si="64"/>
        <v>-1.1540216338276967</v>
      </c>
      <c r="AG97">
        <f t="shared" si="65"/>
        <v>-4.7761550177113614</v>
      </c>
      <c r="AH97">
        <f t="shared" si="66"/>
        <v>0.12258178728826805</v>
      </c>
      <c r="AI97">
        <f t="shared" si="67"/>
        <v>2.3339700079623546E-5</v>
      </c>
      <c r="AJ97">
        <f t="shared" si="80"/>
        <v>5.8678227578643058E-4</v>
      </c>
      <c r="AN97" s="4">
        <f t="shared" si="81"/>
        <v>41419</v>
      </c>
      <c r="AO97">
        <f t="shared" si="82"/>
        <v>6</v>
      </c>
      <c r="AP97" s="4">
        <f t="shared" si="68"/>
        <v>0</v>
      </c>
      <c r="AQ97">
        <f t="shared" si="69"/>
        <v>0</v>
      </c>
      <c r="AR97">
        <f t="shared" si="70"/>
        <v>0</v>
      </c>
      <c r="AS97" s="9">
        <f t="shared" si="52"/>
        <v>1</v>
      </c>
      <c r="AT97" s="9">
        <f t="shared" si="53"/>
        <v>0</v>
      </c>
      <c r="AU97" s="9">
        <f t="shared" si="54"/>
        <v>1</v>
      </c>
      <c r="AV97" s="11">
        <f t="shared" si="71"/>
        <v>0</v>
      </c>
      <c r="AW97">
        <f t="shared" si="72"/>
        <v>0</v>
      </c>
      <c r="AX97">
        <f t="shared" si="73"/>
        <v>0</v>
      </c>
      <c r="AY97">
        <f t="shared" si="74"/>
        <v>0</v>
      </c>
      <c r="AZ97">
        <f t="shared" si="75"/>
        <v>0</v>
      </c>
      <c r="BA97">
        <f t="shared" si="83"/>
        <v>1.8098375394191059E-3</v>
      </c>
    </row>
    <row r="98" spans="7:53" x14ac:dyDescent="0.25">
      <c r="G98" s="4">
        <f t="shared" si="76"/>
        <v>40689</v>
      </c>
      <c r="H98">
        <f t="shared" si="77"/>
        <v>4</v>
      </c>
      <c r="I98" s="4">
        <f t="shared" si="55"/>
        <v>40689</v>
      </c>
      <c r="J98">
        <f t="shared" si="56"/>
        <v>0.25753424657534246</v>
      </c>
      <c r="K98">
        <f t="shared" si="57"/>
        <v>0.50958904109589043</v>
      </c>
      <c r="L98" s="9">
        <f t="shared" si="42"/>
        <v>0.9985204313302849</v>
      </c>
      <c r="M98" s="9">
        <f t="shared" si="58"/>
        <v>0.99196318583401322</v>
      </c>
      <c r="N98" s="9">
        <f t="shared" si="43"/>
        <v>0.99639540639512891</v>
      </c>
      <c r="O98" s="11">
        <f t="shared" si="44"/>
        <v>8.4613050152069005E-3</v>
      </c>
      <c r="P98">
        <f t="shared" si="45"/>
        <v>-7.7148693900963785</v>
      </c>
      <c r="Q98">
        <f t="shared" si="46"/>
        <v>-19.297367405233491</v>
      </c>
      <c r="R98">
        <f t="shared" si="47"/>
        <v>6.0463501827136272E-15</v>
      </c>
      <c r="S98">
        <f t="shared" si="48"/>
        <v>1.1331639736667082E-18</v>
      </c>
      <c r="T98">
        <f t="shared" si="49"/>
        <v>1.1331639736667082E-18</v>
      </c>
      <c r="W98" s="4">
        <f t="shared" si="78"/>
        <v>41054</v>
      </c>
      <c r="X98">
        <f t="shared" si="79"/>
        <v>5</v>
      </c>
      <c r="Y98" s="4">
        <f t="shared" si="59"/>
        <v>41054</v>
      </c>
      <c r="Z98">
        <f t="shared" si="60"/>
        <v>1.2558139534883721</v>
      </c>
      <c r="AA98">
        <f t="shared" si="61"/>
        <v>1.5071800737069514</v>
      </c>
      <c r="AB98" s="9">
        <f t="shared" si="50"/>
        <v>0.98657053115973448</v>
      </c>
      <c r="AC98" s="9">
        <f t="shared" si="62"/>
        <v>1.0039784048874782</v>
      </c>
      <c r="AD98" s="9">
        <f t="shared" si="51"/>
        <v>0.98219824153352864</v>
      </c>
      <c r="AE98" s="11">
        <f t="shared" si="63"/>
        <v>1.7709366597095898E-2</v>
      </c>
      <c r="AF98">
        <f t="shared" si="64"/>
        <v>-1.1414787879425172</v>
      </c>
      <c r="AG98">
        <f t="shared" si="65"/>
        <v>-4.7596643413518782</v>
      </c>
      <c r="AH98">
        <f t="shared" si="66"/>
        <v>0.12513107896737</v>
      </c>
      <c r="AI98">
        <f t="shared" si="67"/>
        <v>2.3826170891355197E-5</v>
      </c>
      <c r="AJ98">
        <f t="shared" si="80"/>
        <v>6.106084466777858E-4</v>
      </c>
      <c r="AN98" s="4">
        <f t="shared" si="81"/>
        <v>41420</v>
      </c>
      <c r="AO98">
        <f t="shared" si="82"/>
        <v>7</v>
      </c>
      <c r="AP98" s="4">
        <f t="shared" si="68"/>
        <v>0</v>
      </c>
      <c r="AQ98">
        <f t="shared" si="69"/>
        <v>0</v>
      </c>
      <c r="AR98">
        <f t="shared" si="70"/>
        <v>0</v>
      </c>
      <c r="AS98" s="9">
        <f t="shared" si="52"/>
        <v>1</v>
      </c>
      <c r="AT98" s="9">
        <f t="shared" si="53"/>
        <v>0</v>
      </c>
      <c r="AU98" s="9">
        <f t="shared" si="54"/>
        <v>1</v>
      </c>
      <c r="AV98" s="11">
        <f t="shared" si="71"/>
        <v>0</v>
      </c>
      <c r="AW98">
        <f t="shared" si="72"/>
        <v>0</v>
      </c>
      <c r="AX98">
        <f t="shared" si="73"/>
        <v>0</v>
      </c>
      <c r="AY98">
        <f t="shared" si="74"/>
        <v>0</v>
      </c>
      <c r="AZ98">
        <f t="shared" si="75"/>
        <v>0</v>
      </c>
      <c r="BA98">
        <f t="shared" si="83"/>
        <v>1.8098375394191059E-3</v>
      </c>
    </row>
    <row r="99" spans="7:53" x14ac:dyDescent="0.25">
      <c r="G99" s="4">
        <f t="shared" si="76"/>
        <v>40690</v>
      </c>
      <c r="H99">
        <f t="shared" si="77"/>
        <v>5</v>
      </c>
      <c r="I99" s="4">
        <f t="shared" si="55"/>
        <v>40690</v>
      </c>
      <c r="J99">
        <f t="shared" si="56"/>
        <v>0.26027397260273971</v>
      </c>
      <c r="K99">
        <f t="shared" si="57"/>
        <v>0.51232876712328768</v>
      </c>
      <c r="L99" s="9">
        <f t="shared" si="42"/>
        <v>0.99850085699193436</v>
      </c>
      <c r="M99" s="9">
        <f t="shared" si="58"/>
        <v>0.99198263200964232</v>
      </c>
      <c r="N99" s="9">
        <f t="shared" si="43"/>
        <v>0.99636878172834731</v>
      </c>
      <c r="O99" s="11">
        <f t="shared" si="44"/>
        <v>8.489604467832975E-3</v>
      </c>
      <c r="P99">
        <f t="shared" si="45"/>
        <v>-7.6089773503693836</v>
      </c>
      <c r="Q99">
        <f t="shared" si="46"/>
        <v>-19.13035357730265</v>
      </c>
      <c r="R99">
        <f t="shared" si="47"/>
        <v>1.3792949190772738E-14</v>
      </c>
      <c r="S99">
        <f t="shared" si="48"/>
        <v>2.5850271719510738E-18</v>
      </c>
      <c r="T99">
        <f t="shared" si="49"/>
        <v>2.5850271719510738E-18</v>
      </c>
      <c r="W99" s="4">
        <f t="shared" si="78"/>
        <v>41055</v>
      </c>
      <c r="X99">
        <f t="shared" si="79"/>
        <v>6</v>
      </c>
      <c r="Y99" s="4">
        <f t="shared" si="59"/>
        <v>0</v>
      </c>
      <c r="Z99">
        <f t="shared" si="60"/>
        <v>0</v>
      </c>
      <c r="AA99">
        <f t="shared" si="61"/>
        <v>0</v>
      </c>
      <c r="AB99" s="9">
        <f t="shared" si="50"/>
        <v>1</v>
      </c>
      <c r="AC99" s="9">
        <f t="shared" si="62"/>
        <v>0</v>
      </c>
      <c r="AD99" s="9">
        <f t="shared" si="51"/>
        <v>1</v>
      </c>
      <c r="AE99" s="11">
        <f t="shared" si="63"/>
        <v>0</v>
      </c>
      <c r="AF99">
        <f t="shared" si="64"/>
        <v>0</v>
      </c>
      <c r="AG99">
        <f t="shared" si="65"/>
        <v>0</v>
      </c>
      <c r="AH99">
        <f t="shared" si="66"/>
        <v>0</v>
      </c>
      <c r="AI99">
        <f t="shared" si="67"/>
        <v>0</v>
      </c>
      <c r="AJ99">
        <f t="shared" si="80"/>
        <v>6.106084466777858E-4</v>
      </c>
      <c r="AN99" s="4">
        <f t="shared" si="81"/>
        <v>41421</v>
      </c>
      <c r="AO99">
        <f t="shared" si="82"/>
        <v>1</v>
      </c>
      <c r="AP99" s="4">
        <f t="shared" si="68"/>
        <v>41421</v>
      </c>
      <c r="AQ99">
        <f t="shared" si="69"/>
        <v>2.2609489051094891</v>
      </c>
      <c r="AR99">
        <f t="shared" si="70"/>
        <v>2.5130036996300369</v>
      </c>
      <c r="AS99" s="9">
        <f t="shared" si="52"/>
        <v>0.96638071418151306</v>
      </c>
      <c r="AT99" s="9">
        <f t="shared" si="53"/>
        <v>1.024953720254707</v>
      </c>
      <c r="AU99" s="9">
        <f t="shared" si="54"/>
        <v>0.9602985696068278</v>
      </c>
      <c r="AV99" s="11">
        <f t="shared" si="71"/>
        <v>2.5127859460701191E-2</v>
      </c>
      <c r="AW99">
        <f t="shared" si="72"/>
        <v>-0.79494873491583895</v>
      </c>
      <c r="AX99">
        <f t="shared" si="73"/>
        <v>-2.8258909303273501</v>
      </c>
      <c r="AY99">
        <f t="shared" si="74"/>
        <v>0.20387173040238571</v>
      </c>
      <c r="AZ99">
        <f t="shared" si="75"/>
        <v>3.9630171962717054E-5</v>
      </c>
      <c r="BA99">
        <f t="shared" si="83"/>
        <v>1.8494677113818228E-3</v>
      </c>
    </row>
    <row r="100" spans="7:53" x14ac:dyDescent="0.25">
      <c r="G100" s="4">
        <f t="shared" si="76"/>
        <v>40691</v>
      </c>
      <c r="H100">
        <f t="shared" si="77"/>
        <v>6</v>
      </c>
      <c r="I100" s="4">
        <f t="shared" si="55"/>
        <v>0</v>
      </c>
      <c r="J100">
        <f t="shared" si="56"/>
        <v>0</v>
      </c>
      <c r="K100">
        <f t="shared" si="57"/>
        <v>0</v>
      </c>
      <c r="L100" s="9">
        <f t="shared" si="42"/>
        <v>1</v>
      </c>
      <c r="M100" s="9">
        <f t="shared" si="58"/>
        <v>0</v>
      </c>
      <c r="N100" s="9">
        <f t="shared" si="43"/>
        <v>1</v>
      </c>
      <c r="O100" s="11">
        <f t="shared" si="44"/>
        <v>0</v>
      </c>
      <c r="P100">
        <f t="shared" si="45"/>
        <v>0</v>
      </c>
      <c r="Q100">
        <f t="shared" si="46"/>
        <v>0</v>
      </c>
      <c r="R100">
        <f t="shared" si="47"/>
        <v>0</v>
      </c>
      <c r="S100">
        <f t="shared" si="48"/>
        <v>0</v>
      </c>
      <c r="T100">
        <f t="shared" si="49"/>
        <v>0</v>
      </c>
      <c r="W100" s="4">
        <f t="shared" si="78"/>
        <v>41056</v>
      </c>
      <c r="X100">
        <f t="shared" si="79"/>
        <v>7</v>
      </c>
      <c r="Y100" s="4">
        <f t="shared" si="59"/>
        <v>0</v>
      </c>
      <c r="Z100">
        <f t="shared" si="60"/>
        <v>0</v>
      </c>
      <c r="AA100">
        <f t="shared" si="61"/>
        <v>0</v>
      </c>
      <c r="AB100" s="9">
        <f t="shared" si="50"/>
        <v>1</v>
      </c>
      <c r="AC100" s="9">
        <f t="shared" si="62"/>
        <v>0</v>
      </c>
      <c r="AD100" s="9">
        <f t="shared" si="51"/>
        <v>1</v>
      </c>
      <c r="AE100" s="11">
        <f t="shared" si="63"/>
        <v>0</v>
      </c>
      <c r="AF100">
        <f t="shared" si="64"/>
        <v>0</v>
      </c>
      <c r="AG100">
        <f t="shared" si="65"/>
        <v>0</v>
      </c>
      <c r="AH100">
        <f t="shared" si="66"/>
        <v>0</v>
      </c>
      <c r="AI100">
        <f t="shared" si="67"/>
        <v>0</v>
      </c>
      <c r="AJ100">
        <f t="shared" si="80"/>
        <v>6.106084466777858E-4</v>
      </c>
      <c r="AN100" s="4">
        <f t="shared" si="81"/>
        <v>41422</v>
      </c>
      <c r="AO100">
        <f t="shared" si="82"/>
        <v>2</v>
      </c>
      <c r="AP100" s="4">
        <f t="shared" si="68"/>
        <v>41422</v>
      </c>
      <c r="AQ100">
        <f t="shared" si="69"/>
        <v>2.2636861313868613</v>
      </c>
      <c r="AR100">
        <f t="shared" si="70"/>
        <v>2.5157409259074091</v>
      </c>
      <c r="AS100" s="9">
        <f t="shared" si="52"/>
        <v>0.96631662318413036</v>
      </c>
      <c r="AT100" s="9">
        <f t="shared" si="53"/>
        <v>1.0250217003604261</v>
      </c>
      <c r="AU100" s="9">
        <f t="shared" si="54"/>
        <v>0.96023057486787489</v>
      </c>
      <c r="AV100" s="11">
        <f t="shared" si="71"/>
        <v>2.5145767901709776E-2</v>
      </c>
      <c r="AW100">
        <f t="shared" si="72"/>
        <v>-0.78982371976832499</v>
      </c>
      <c r="AX100">
        <f t="shared" si="73"/>
        <v>-2.8195376464279911</v>
      </c>
      <c r="AY100">
        <f t="shared" si="74"/>
        <v>0.20525600753163961</v>
      </c>
      <c r="AZ100">
        <f t="shared" si="75"/>
        <v>3.9901904833482937E-5</v>
      </c>
      <c r="BA100">
        <f t="shared" si="83"/>
        <v>1.8893696162153057E-3</v>
      </c>
    </row>
    <row r="101" spans="7:53" x14ac:dyDescent="0.25">
      <c r="G101" s="4">
        <f t="shared" si="76"/>
        <v>40692</v>
      </c>
      <c r="H101">
        <f t="shared" si="77"/>
        <v>7</v>
      </c>
      <c r="I101" s="4">
        <f t="shared" si="55"/>
        <v>0</v>
      </c>
      <c r="J101">
        <f t="shared" si="56"/>
        <v>0</v>
      </c>
      <c r="K101">
        <f t="shared" si="57"/>
        <v>0</v>
      </c>
      <c r="L101" s="9">
        <f t="shared" si="42"/>
        <v>1</v>
      </c>
      <c r="M101" s="9">
        <f t="shared" si="58"/>
        <v>0</v>
      </c>
      <c r="N101" s="9">
        <f t="shared" si="43"/>
        <v>1</v>
      </c>
      <c r="O101" s="11">
        <f t="shared" si="44"/>
        <v>0</v>
      </c>
      <c r="P101">
        <f t="shared" si="45"/>
        <v>0</v>
      </c>
      <c r="Q101">
        <f t="shared" si="46"/>
        <v>0</v>
      </c>
      <c r="R101">
        <f t="shared" si="47"/>
        <v>0</v>
      </c>
      <c r="S101">
        <f t="shared" si="48"/>
        <v>0</v>
      </c>
      <c r="T101">
        <f t="shared" si="49"/>
        <v>0</v>
      </c>
      <c r="W101" s="4">
        <f t="shared" si="78"/>
        <v>41057</v>
      </c>
      <c r="X101">
        <f t="shared" si="79"/>
        <v>1</v>
      </c>
      <c r="Y101" s="4">
        <f t="shared" si="59"/>
        <v>41057</v>
      </c>
      <c r="Z101">
        <f t="shared" si="60"/>
        <v>1.2640218878248974</v>
      </c>
      <c r="AA101">
        <f t="shared" si="61"/>
        <v>1.5153880080434767</v>
      </c>
      <c r="AB101" s="9">
        <f t="shared" si="50"/>
        <v>0.98643562850933075</v>
      </c>
      <c r="AC101" s="9">
        <f t="shared" si="62"/>
        <v>1.0041157066473225</v>
      </c>
      <c r="AD101" s="9">
        <f t="shared" si="51"/>
        <v>0.98204727751705312</v>
      </c>
      <c r="AE101" s="11">
        <f t="shared" si="63"/>
        <v>1.7777153334853631E-2</v>
      </c>
      <c r="AF101">
        <f t="shared" si="64"/>
        <v>-1.1041508059577154</v>
      </c>
      <c r="AG101">
        <f t="shared" si="65"/>
        <v>-4.7105698711223098</v>
      </c>
      <c r="AH101">
        <f t="shared" si="66"/>
        <v>0.13293465719217837</v>
      </c>
      <c r="AI101">
        <f t="shared" si="67"/>
        <v>2.5315509477394508E-5</v>
      </c>
      <c r="AJ101">
        <f t="shared" si="80"/>
        <v>6.3592395615518036E-4</v>
      </c>
      <c r="AN101" s="4">
        <f t="shared" si="81"/>
        <v>41423</v>
      </c>
      <c r="AO101">
        <f t="shared" si="82"/>
        <v>3</v>
      </c>
      <c r="AP101" s="4">
        <f t="shared" si="68"/>
        <v>41423</v>
      </c>
      <c r="AQ101">
        <f t="shared" si="69"/>
        <v>2.2664233576642339</v>
      </c>
      <c r="AR101">
        <f t="shared" si="70"/>
        <v>2.5184781521847817</v>
      </c>
      <c r="AS101" s="9">
        <f t="shared" si="52"/>
        <v>0.96625248795761387</v>
      </c>
      <c r="AT101" s="9">
        <f t="shared" si="53"/>
        <v>1.0250897364066525</v>
      </c>
      <c r="AU101" s="9">
        <f t="shared" si="54"/>
        <v>0.96016253958411224</v>
      </c>
      <c r="AV101" s="11">
        <f t="shared" si="71"/>
        <v>2.5163664718082925E-2</v>
      </c>
      <c r="AW101">
        <f t="shared" si="72"/>
        <v>-0.7847116242015425</v>
      </c>
      <c r="AX101">
        <f t="shared" si="73"/>
        <v>-2.813199507906293</v>
      </c>
      <c r="AY101">
        <f t="shared" si="74"/>
        <v>0.20664157103749775</v>
      </c>
      <c r="AZ101">
        <f t="shared" si="75"/>
        <v>4.0173925680005802E-5</v>
      </c>
      <c r="BA101">
        <f t="shared" si="83"/>
        <v>1.9295435418953115E-3</v>
      </c>
    </row>
    <row r="102" spans="7:53" x14ac:dyDescent="0.25">
      <c r="G102" s="4">
        <f t="shared" si="76"/>
        <v>40693</v>
      </c>
      <c r="H102">
        <f t="shared" si="77"/>
        <v>1</v>
      </c>
      <c r="I102" s="4">
        <f t="shared" si="55"/>
        <v>40693</v>
      </c>
      <c r="J102">
        <f t="shared" si="56"/>
        <v>0.26849315068493151</v>
      </c>
      <c r="K102">
        <f t="shared" si="57"/>
        <v>0.52054794520547953</v>
      </c>
      <c r="L102" s="9">
        <f t="shared" si="42"/>
        <v>0.9984416600504229</v>
      </c>
      <c r="M102" s="9">
        <f t="shared" si="58"/>
        <v>0.99204144599968003</v>
      </c>
      <c r="N102" s="9">
        <f t="shared" si="43"/>
        <v>0.99628846268315974</v>
      </c>
      <c r="O102" s="11">
        <f t="shared" si="44"/>
        <v>8.5744007196653302E-3</v>
      </c>
      <c r="P102">
        <f t="shared" si="45"/>
        <v>-7.3005951012652863</v>
      </c>
      <c r="Q102">
        <f t="shared" si="46"/>
        <v>-18.644253072923959</v>
      </c>
      <c r="R102">
        <f t="shared" si="47"/>
        <v>1.4302562211800245E-13</v>
      </c>
      <c r="S102">
        <f t="shared" si="48"/>
        <v>2.6806960215865938E-17</v>
      </c>
      <c r="T102">
        <f t="shared" si="49"/>
        <v>2.6806960215865938E-17</v>
      </c>
      <c r="W102" s="4">
        <f t="shared" si="78"/>
        <v>41058</v>
      </c>
      <c r="X102">
        <f t="shared" si="79"/>
        <v>2</v>
      </c>
      <c r="Y102" s="4">
        <f t="shared" si="59"/>
        <v>41058</v>
      </c>
      <c r="Z102">
        <f t="shared" si="60"/>
        <v>1.2667578659370724</v>
      </c>
      <c r="AA102">
        <f t="shared" si="61"/>
        <v>1.5181239861556517</v>
      </c>
      <c r="AB102" s="9">
        <f t="shared" si="50"/>
        <v>0.98639054017111016</v>
      </c>
      <c r="AC102" s="9">
        <f t="shared" si="62"/>
        <v>1.0041616052105693</v>
      </c>
      <c r="AD102" s="9">
        <f t="shared" si="51"/>
        <v>0.98199684398179299</v>
      </c>
      <c r="AE102" s="11">
        <f t="shared" si="63"/>
        <v>1.779972077287325E-2</v>
      </c>
      <c r="AF102">
        <f t="shared" si="64"/>
        <v>-1.0918074031898861</v>
      </c>
      <c r="AG102">
        <f t="shared" si="65"/>
        <v>-4.6943297421326164</v>
      </c>
      <c r="AH102">
        <f t="shared" si="66"/>
        <v>0.135586821832269</v>
      </c>
      <c r="AI102">
        <f t="shared" si="67"/>
        <v>2.5821756676230997E-5</v>
      </c>
      <c r="AJ102">
        <f t="shared" si="80"/>
        <v>6.6174571283141134E-4</v>
      </c>
      <c r="AN102" s="4">
        <f t="shared" si="81"/>
        <v>41424</v>
      </c>
      <c r="AO102">
        <f t="shared" si="82"/>
        <v>4</v>
      </c>
      <c r="AP102" s="4">
        <f t="shared" si="68"/>
        <v>41424</v>
      </c>
      <c r="AQ102">
        <f t="shared" si="69"/>
        <v>2.269160583941606</v>
      </c>
      <c r="AR102">
        <f t="shared" si="70"/>
        <v>2.5212153784621538</v>
      </c>
      <c r="AS102" s="9">
        <f t="shared" si="52"/>
        <v>0.96618830854285709</v>
      </c>
      <c r="AT102" s="9">
        <f t="shared" si="53"/>
        <v>1.0251578283704799</v>
      </c>
      <c r="AU102" s="9">
        <f t="shared" si="54"/>
        <v>0.96009446379464569</v>
      </c>
      <c r="AV102" s="11">
        <f t="shared" si="71"/>
        <v>2.5181549915978398E-2</v>
      </c>
      <c r="AW102">
        <f t="shared" si="72"/>
        <v>-0.77961240575002377</v>
      </c>
      <c r="AX102">
        <f t="shared" si="73"/>
        <v>-2.8068764655824667</v>
      </c>
      <c r="AY102">
        <f t="shared" si="74"/>
        <v>0.20802836671934963</v>
      </c>
      <c r="AZ102">
        <f t="shared" si="75"/>
        <v>4.044622405724361E-5</v>
      </c>
      <c r="BA102">
        <f t="shared" si="83"/>
        <v>1.969989765952555E-3</v>
      </c>
    </row>
    <row r="103" spans="7:53" x14ac:dyDescent="0.25">
      <c r="G103" s="4">
        <f t="shared" si="76"/>
        <v>40694</v>
      </c>
      <c r="H103">
        <f t="shared" si="77"/>
        <v>2</v>
      </c>
      <c r="I103" s="4">
        <f t="shared" si="55"/>
        <v>40694</v>
      </c>
      <c r="J103">
        <f t="shared" si="56"/>
        <v>0.27123287671232876</v>
      </c>
      <c r="K103">
        <f t="shared" si="57"/>
        <v>0.52328767123287667</v>
      </c>
      <c r="L103" s="9">
        <f t="shared" si="42"/>
        <v>0.99842176993715637</v>
      </c>
      <c r="M103" s="9">
        <f t="shared" si="58"/>
        <v>0.99206120900697825</v>
      </c>
      <c r="N103" s="9">
        <f t="shared" si="43"/>
        <v>0.99626154149239821</v>
      </c>
      <c r="O103" s="11">
        <f t="shared" si="44"/>
        <v>8.6026321304140466E-3</v>
      </c>
      <c r="P103">
        <f t="shared" si="45"/>
        <v>-7.2007762469275063</v>
      </c>
      <c r="Q103">
        <f t="shared" si="46"/>
        <v>-18.486997606630588</v>
      </c>
      <c r="R103">
        <f t="shared" si="47"/>
        <v>2.9888118464540169E-13</v>
      </c>
      <c r="S103">
        <f t="shared" si="48"/>
        <v>5.6019722346348776E-17</v>
      </c>
      <c r="T103">
        <f t="shared" si="49"/>
        <v>5.6019722346348776E-17</v>
      </c>
      <c r="W103" s="4">
        <f t="shared" si="78"/>
        <v>41059</v>
      </c>
      <c r="X103">
        <f t="shared" si="79"/>
        <v>3</v>
      </c>
      <c r="Y103" s="4">
        <f t="shared" si="59"/>
        <v>41059</v>
      </c>
      <c r="Z103">
        <f t="shared" si="60"/>
        <v>1.2694938440492476</v>
      </c>
      <c r="AA103">
        <f t="shared" si="61"/>
        <v>1.5208599642678269</v>
      </c>
      <c r="AB103" s="9">
        <f t="shared" si="50"/>
        <v>0.98634539151806611</v>
      </c>
      <c r="AC103" s="9">
        <f t="shared" si="62"/>
        <v>1.0042075693771824</v>
      </c>
      <c r="AD103" s="9">
        <f t="shared" si="51"/>
        <v>0.98194635442489198</v>
      </c>
      <c r="AE103" s="11">
        <f t="shared" si="63"/>
        <v>1.7822274152431015E-2</v>
      </c>
      <c r="AF103">
        <f t="shared" si="64"/>
        <v>-1.0795131708956081</v>
      </c>
      <c r="AG103">
        <f t="shared" si="65"/>
        <v>-4.678151387588807</v>
      </c>
      <c r="AH103">
        <f t="shared" si="66"/>
        <v>0.13826398882323718</v>
      </c>
      <c r="AI103">
        <f t="shared" si="67"/>
        <v>2.6332813545419763E-5</v>
      </c>
      <c r="AJ103">
        <f t="shared" si="80"/>
        <v>6.8807852637683107E-4</v>
      </c>
      <c r="AN103" s="4">
        <f t="shared" si="81"/>
        <v>41425</v>
      </c>
      <c r="AO103">
        <f t="shared" si="82"/>
        <v>5</v>
      </c>
      <c r="AP103" s="4">
        <f t="shared" si="68"/>
        <v>41425</v>
      </c>
      <c r="AQ103">
        <f t="shared" si="69"/>
        <v>2.2718978102189782</v>
      </c>
      <c r="AR103">
        <f t="shared" si="70"/>
        <v>2.523952604739526</v>
      </c>
      <c r="AS103" s="9">
        <f t="shared" si="52"/>
        <v>0.9661240849807341</v>
      </c>
      <c r="AT103" s="9">
        <f t="shared" si="53"/>
        <v>1.0252259762290208</v>
      </c>
      <c r="AU103" s="9">
        <f t="shared" si="54"/>
        <v>0.96002634753856109</v>
      </c>
      <c r="AV103" s="11">
        <f t="shared" si="71"/>
        <v>2.5199423501553068E-2</v>
      </c>
      <c r="AW103">
        <f t="shared" si="72"/>
        <v>-0.7745260221317769</v>
      </c>
      <c r="AX103">
        <f t="shared" si="73"/>
        <v>-2.8005684704885216</v>
      </c>
      <c r="AY103">
        <f t="shared" si="74"/>
        <v>0.2094163404836924</v>
      </c>
      <c r="AZ103">
        <f t="shared" si="75"/>
        <v>4.0718789538236695E-5</v>
      </c>
      <c r="BA103">
        <f t="shared" si="83"/>
        <v>2.0107085554907918E-3</v>
      </c>
    </row>
    <row r="104" spans="7:53" x14ac:dyDescent="0.25">
      <c r="G104" s="4">
        <f t="shared" si="76"/>
        <v>40695</v>
      </c>
      <c r="H104">
        <f t="shared" si="77"/>
        <v>3</v>
      </c>
      <c r="I104" s="4">
        <f t="shared" si="55"/>
        <v>40695</v>
      </c>
      <c r="J104">
        <f t="shared" si="56"/>
        <v>0.27397260273972601</v>
      </c>
      <c r="K104">
        <f t="shared" si="57"/>
        <v>0.52602739726027403</v>
      </c>
      <c r="L104" s="9">
        <f t="shared" si="42"/>
        <v>0.99840180101217801</v>
      </c>
      <c r="M104" s="9">
        <f t="shared" si="58"/>
        <v>0.99208105111447098</v>
      </c>
      <c r="N104" s="9">
        <f t="shared" si="43"/>
        <v>0.99623454630004737</v>
      </c>
      <c r="O104" s="11">
        <f t="shared" si="44"/>
        <v>8.6308465522977537E-3</v>
      </c>
      <c r="P104">
        <f t="shared" si="45"/>
        <v>-7.1023867436737902</v>
      </c>
      <c r="Q104">
        <f t="shared" si="46"/>
        <v>-18.332035208982752</v>
      </c>
      <c r="R104">
        <f t="shared" si="47"/>
        <v>6.1212268753731497E-13</v>
      </c>
      <c r="S104">
        <f t="shared" si="48"/>
        <v>1.1473331413557328E-16</v>
      </c>
      <c r="T104">
        <f t="shared" si="49"/>
        <v>1.1473331413557328E-16</v>
      </c>
      <c r="W104" s="4">
        <f t="shared" si="78"/>
        <v>41060</v>
      </c>
      <c r="X104">
        <f t="shared" si="79"/>
        <v>4</v>
      </c>
      <c r="Y104" s="4">
        <f t="shared" si="59"/>
        <v>41060</v>
      </c>
      <c r="Z104">
        <f t="shared" si="60"/>
        <v>1.2722298221614228</v>
      </c>
      <c r="AA104">
        <f t="shared" si="61"/>
        <v>1.5235959423800021</v>
      </c>
      <c r="AB104" s="9">
        <f t="shared" si="50"/>
        <v>0.98630018259770491</v>
      </c>
      <c r="AC104" s="9">
        <f t="shared" si="62"/>
        <v>1.0042535991162325</v>
      </c>
      <c r="AD104" s="9">
        <f t="shared" si="51"/>
        <v>0.98189580889226957</v>
      </c>
      <c r="AE104" s="11">
        <f t="shared" si="63"/>
        <v>1.7844813480813682E-2</v>
      </c>
      <c r="AF104">
        <f t="shared" si="64"/>
        <v>-1.0672678370653934</v>
      </c>
      <c r="AG104">
        <f t="shared" si="65"/>
        <v>-4.6620344676816012</v>
      </c>
      <c r="AH104">
        <f t="shared" si="66"/>
        <v>0.14096585701904199</v>
      </c>
      <c r="AI104">
        <f t="shared" si="67"/>
        <v>2.684862348108015E-5</v>
      </c>
      <c r="AJ104">
        <f t="shared" si="80"/>
        <v>7.149271498579112E-4</v>
      </c>
      <c r="AN104" s="4">
        <f t="shared" si="81"/>
        <v>41426</v>
      </c>
      <c r="AO104">
        <f t="shared" si="82"/>
        <v>6</v>
      </c>
      <c r="AP104" s="4">
        <f t="shared" si="68"/>
        <v>0</v>
      </c>
      <c r="AQ104">
        <f t="shared" si="69"/>
        <v>0</v>
      </c>
      <c r="AR104">
        <f t="shared" si="70"/>
        <v>0</v>
      </c>
      <c r="AS104" s="9">
        <f t="shared" si="52"/>
        <v>1</v>
      </c>
      <c r="AT104" s="9">
        <f t="shared" si="53"/>
        <v>0</v>
      </c>
      <c r="AU104" s="9">
        <f t="shared" si="54"/>
        <v>1</v>
      </c>
      <c r="AV104" s="11">
        <f t="shared" si="71"/>
        <v>0</v>
      </c>
      <c r="AW104">
        <f t="shared" si="72"/>
        <v>0</v>
      </c>
      <c r="AX104">
        <f t="shared" si="73"/>
        <v>0</v>
      </c>
      <c r="AY104">
        <f t="shared" si="74"/>
        <v>0</v>
      </c>
      <c r="AZ104">
        <f t="shared" si="75"/>
        <v>0</v>
      </c>
      <c r="BA104">
        <f t="shared" si="83"/>
        <v>2.0107085554907918E-3</v>
      </c>
    </row>
    <row r="105" spans="7:53" x14ac:dyDescent="0.25">
      <c r="G105" s="4">
        <f t="shared" si="76"/>
        <v>40696</v>
      </c>
      <c r="H105">
        <f t="shared" si="77"/>
        <v>4</v>
      </c>
      <c r="I105" s="4">
        <f t="shared" si="55"/>
        <v>40696</v>
      </c>
      <c r="J105">
        <f t="shared" si="56"/>
        <v>0.27671232876712326</v>
      </c>
      <c r="K105">
        <f t="shared" si="57"/>
        <v>0.52876712328767117</v>
      </c>
      <c r="L105" s="9">
        <f t="shared" si="42"/>
        <v>0.99838175332827439</v>
      </c>
      <c r="M105" s="9">
        <f t="shared" si="58"/>
        <v>0.99210097227914895</v>
      </c>
      <c r="N105" s="9">
        <f t="shared" si="43"/>
        <v>0.99620747715784452</v>
      </c>
      <c r="O105" s="11">
        <f t="shared" si="44"/>
        <v>8.6590439939523024E-3</v>
      </c>
      <c r="P105">
        <f t="shared" si="45"/>
        <v>-7.0053933805066446</v>
      </c>
      <c r="Q105">
        <f t="shared" si="46"/>
        <v>-18.179311236473588</v>
      </c>
      <c r="R105">
        <f t="shared" si="47"/>
        <v>1.2294713515423671E-12</v>
      </c>
      <c r="S105">
        <f t="shared" si="48"/>
        <v>2.3045078740877793E-16</v>
      </c>
      <c r="T105">
        <f t="shared" si="49"/>
        <v>2.3045078740877793E-16</v>
      </c>
      <c r="W105" s="4">
        <f t="shared" si="78"/>
        <v>41061</v>
      </c>
      <c r="X105">
        <f t="shared" si="79"/>
        <v>5</v>
      </c>
      <c r="Y105" s="4">
        <f t="shared" si="59"/>
        <v>41061</v>
      </c>
      <c r="Z105">
        <f t="shared" si="60"/>
        <v>1.2749658002735977</v>
      </c>
      <c r="AA105">
        <f t="shared" si="61"/>
        <v>1.526331920492177</v>
      </c>
      <c r="AB105" s="9">
        <f t="shared" si="50"/>
        <v>0.98625491345751637</v>
      </c>
      <c r="AC105" s="9">
        <f t="shared" si="62"/>
        <v>1.0042996943968165</v>
      </c>
      <c r="AD105" s="9">
        <f t="shared" si="51"/>
        <v>0.98184520742982728</v>
      </c>
      <c r="AE105" s="11">
        <f t="shared" si="63"/>
        <v>1.7867338765306256E-2</v>
      </c>
      <c r="AF105">
        <f t="shared" si="64"/>
        <v>-1.0550711317111736</v>
      </c>
      <c r="AG105">
        <f t="shared" si="65"/>
        <v>-4.6459786451326437</v>
      </c>
      <c r="AH105">
        <f t="shared" si="66"/>
        <v>0.14369211823593181</v>
      </c>
      <c r="AI105">
        <f t="shared" si="67"/>
        <v>2.7369128530126776E-5</v>
      </c>
      <c r="AJ105">
        <f t="shared" si="80"/>
        <v>7.4229627838803803E-4</v>
      </c>
      <c r="AN105" s="4">
        <f t="shared" si="81"/>
        <v>41427</v>
      </c>
      <c r="AO105">
        <f t="shared" si="82"/>
        <v>7</v>
      </c>
      <c r="AP105" s="4">
        <f t="shared" si="68"/>
        <v>0</v>
      </c>
      <c r="AQ105">
        <f t="shared" si="69"/>
        <v>0</v>
      </c>
      <c r="AR105">
        <f t="shared" si="70"/>
        <v>0</v>
      </c>
      <c r="AS105" s="9">
        <f t="shared" si="52"/>
        <v>1</v>
      </c>
      <c r="AT105" s="9">
        <f t="shared" si="53"/>
        <v>0</v>
      </c>
      <c r="AU105" s="9">
        <f t="shared" si="54"/>
        <v>1</v>
      </c>
      <c r="AV105" s="11">
        <f t="shared" si="71"/>
        <v>0</v>
      </c>
      <c r="AW105">
        <f t="shared" si="72"/>
        <v>0</v>
      </c>
      <c r="AX105">
        <f t="shared" si="73"/>
        <v>0</v>
      </c>
      <c r="AY105">
        <f t="shared" si="74"/>
        <v>0</v>
      </c>
      <c r="AZ105">
        <f t="shared" si="75"/>
        <v>0</v>
      </c>
      <c r="BA105">
        <f t="shared" si="83"/>
        <v>2.0107085554907918E-3</v>
      </c>
    </row>
    <row r="106" spans="7:53" x14ac:dyDescent="0.25">
      <c r="G106" s="4">
        <f t="shared" si="76"/>
        <v>40697</v>
      </c>
      <c r="H106">
        <f t="shared" si="77"/>
        <v>5</v>
      </c>
      <c r="I106" s="4">
        <f t="shared" si="55"/>
        <v>40697</v>
      </c>
      <c r="J106">
        <f t="shared" si="56"/>
        <v>0.27945205479452057</v>
      </c>
      <c r="K106">
        <f t="shared" si="57"/>
        <v>0.53150684931506853</v>
      </c>
      <c r="L106" s="9">
        <f t="shared" si="42"/>
        <v>0.99836162693822139</v>
      </c>
      <c r="M106" s="9">
        <f t="shared" si="58"/>
        <v>0.99212097245804332</v>
      </c>
      <c r="N106" s="9">
        <f t="shared" si="43"/>
        <v>0.9961803341175145</v>
      </c>
      <c r="O106" s="11">
        <f t="shared" si="44"/>
        <v>8.687224464007345E-3</v>
      </c>
      <c r="P106">
        <f t="shared" si="45"/>
        <v>-6.9097640407959915</v>
      </c>
      <c r="Q106">
        <f t="shared" si="46"/>
        <v>-18.028772877213438</v>
      </c>
      <c r="R106">
        <f t="shared" si="47"/>
        <v>2.4233256665690608E-12</v>
      </c>
      <c r="S106">
        <f t="shared" si="48"/>
        <v>4.5423471273474087E-16</v>
      </c>
      <c r="T106">
        <f t="shared" si="49"/>
        <v>4.5423471273474087E-16</v>
      </c>
      <c r="W106" s="4">
        <f t="shared" si="78"/>
        <v>41062</v>
      </c>
      <c r="X106">
        <f t="shared" si="79"/>
        <v>6</v>
      </c>
      <c r="Y106" s="4">
        <f t="shared" si="59"/>
        <v>0</v>
      </c>
      <c r="Z106">
        <f t="shared" si="60"/>
        <v>0</v>
      </c>
      <c r="AA106">
        <f t="shared" si="61"/>
        <v>0</v>
      </c>
      <c r="AB106" s="9">
        <f t="shared" si="50"/>
        <v>1</v>
      </c>
      <c r="AC106" s="9">
        <f t="shared" si="62"/>
        <v>0</v>
      </c>
      <c r="AD106" s="9">
        <f t="shared" si="51"/>
        <v>1</v>
      </c>
      <c r="AE106" s="11">
        <f t="shared" si="63"/>
        <v>0</v>
      </c>
      <c r="AF106">
        <f t="shared" si="64"/>
        <v>0</v>
      </c>
      <c r="AG106">
        <f t="shared" si="65"/>
        <v>0</v>
      </c>
      <c r="AH106">
        <f t="shared" si="66"/>
        <v>0</v>
      </c>
      <c r="AI106">
        <f t="shared" si="67"/>
        <v>0</v>
      </c>
      <c r="AJ106">
        <f t="shared" si="80"/>
        <v>7.4229627838803803E-4</v>
      </c>
      <c r="AN106" s="4">
        <f t="shared" si="81"/>
        <v>41428</v>
      </c>
      <c r="AO106">
        <f t="shared" si="82"/>
        <v>1</v>
      </c>
      <c r="AP106" s="4">
        <f t="shared" si="68"/>
        <v>41428</v>
      </c>
      <c r="AQ106">
        <f t="shared" si="69"/>
        <v>2.2801094890510951</v>
      </c>
      <c r="AR106">
        <f t="shared" si="70"/>
        <v>2.5321642835716429</v>
      </c>
      <c r="AS106" s="9">
        <f t="shared" si="52"/>
        <v>0.96593114981861805</v>
      </c>
      <c r="AT106" s="9">
        <f t="shared" si="53"/>
        <v>1.025430754944322</v>
      </c>
      <c r="AU106" s="9">
        <f t="shared" si="54"/>
        <v>0.95982175636116751</v>
      </c>
      <c r="AV106" s="11">
        <f t="shared" si="71"/>
        <v>2.5252974645854936E-2</v>
      </c>
      <c r="AW106">
        <f t="shared" si="72"/>
        <v>-0.7593434602018112</v>
      </c>
      <c r="AX106">
        <f t="shared" si="73"/>
        <v>-2.7817342820727409</v>
      </c>
      <c r="AY106">
        <f t="shared" si="74"/>
        <v>0.2135867910418352</v>
      </c>
      <c r="AZ106">
        <f t="shared" si="75"/>
        <v>4.1537984624582875E-5</v>
      </c>
      <c r="BA106">
        <f t="shared" si="83"/>
        <v>2.0522465401153745E-3</v>
      </c>
    </row>
    <row r="107" spans="7:53" x14ac:dyDescent="0.25">
      <c r="G107" s="4">
        <f t="shared" si="76"/>
        <v>40698</v>
      </c>
      <c r="H107">
        <f t="shared" si="77"/>
        <v>6</v>
      </c>
      <c r="I107" s="4">
        <f t="shared" si="55"/>
        <v>0</v>
      </c>
      <c r="J107">
        <f t="shared" si="56"/>
        <v>0</v>
      </c>
      <c r="K107">
        <f t="shared" si="57"/>
        <v>0</v>
      </c>
      <c r="L107" s="9">
        <f t="shared" si="42"/>
        <v>1</v>
      </c>
      <c r="M107" s="9">
        <f t="shared" si="58"/>
        <v>0</v>
      </c>
      <c r="N107" s="9">
        <f t="shared" si="43"/>
        <v>1</v>
      </c>
      <c r="O107" s="11">
        <f t="shared" si="44"/>
        <v>0</v>
      </c>
      <c r="P107">
        <f t="shared" si="45"/>
        <v>0</v>
      </c>
      <c r="Q107">
        <f t="shared" si="46"/>
        <v>0</v>
      </c>
      <c r="R107">
        <f t="shared" si="47"/>
        <v>0</v>
      </c>
      <c r="S107">
        <f t="shared" si="48"/>
        <v>0</v>
      </c>
      <c r="T107">
        <f t="shared" si="49"/>
        <v>0</v>
      </c>
      <c r="W107" s="4">
        <f t="shared" si="78"/>
        <v>41063</v>
      </c>
      <c r="X107">
        <f t="shared" si="79"/>
        <v>7</v>
      </c>
      <c r="Y107" s="4">
        <f t="shared" si="59"/>
        <v>0</v>
      </c>
      <c r="Z107">
        <f t="shared" si="60"/>
        <v>0</v>
      </c>
      <c r="AA107">
        <f t="shared" si="61"/>
        <v>0</v>
      </c>
      <c r="AB107" s="9">
        <f t="shared" si="50"/>
        <v>1</v>
      </c>
      <c r="AC107" s="9">
        <f t="shared" si="62"/>
        <v>0</v>
      </c>
      <c r="AD107" s="9">
        <f t="shared" si="51"/>
        <v>1</v>
      </c>
      <c r="AE107" s="11">
        <f t="shared" si="63"/>
        <v>0</v>
      </c>
      <c r="AF107">
        <f t="shared" si="64"/>
        <v>0</v>
      </c>
      <c r="AG107">
        <f t="shared" si="65"/>
        <v>0</v>
      </c>
      <c r="AH107">
        <f t="shared" si="66"/>
        <v>0</v>
      </c>
      <c r="AI107">
        <f t="shared" si="67"/>
        <v>0</v>
      </c>
      <c r="AJ107">
        <f t="shared" si="80"/>
        <v>7.4229627838803803E-4</v>
      </c>
      <c r="AN107" s="4">
        <f t="shared" si="81"/>
        <v>41429</v>
      </c>
      <c r="AO107">
        <f t="shared" si="82"/>
        <v>2</v>
      </c>
      <c r="AP107" s="4">
        <f t="shared" si="68"/>
        <v>41429</v>
      </c>
      <c r="AQ107">
        <f t="shared" si="69"/>
        <v>2.2828467153284673</v>
      </c>
      <c r="AR107">
        <f t="shared" si="70"/>
        <v>2.5349015098490151</v>
      </c>
      <c r="AS107" s="9">
        <f t="shared" si="52"/>
        <v>0.96586675007538381</v>
      </c>
      <c r="AT107" s="9">
        <f t="shared" si="53"/>
        <v>1.0254991261532054</v>
      </c>
      <c r="AU107" s="9">
        <f t="shared" si="54"/>
        <v>0.95975347862908178</v>
      </c>
      <c r="AV107" s="11">
        <f t="shared" si="71"/>
        <v>2.5270801843636736E-2</v>
      </c>
      <c r="AW107">
        <f t="shared" si="72"/>
        <v>-0.75430799674732896</v>
      </c>
      <c r="AX107">
        <f t="shared" si="73"/>
        <v>-2.7754859904300977</v>
      </c>
      <c r="AY107">
        <f t="shared" si="74"/>
        <v>0.21497893850894487</v>
      </c>
      <c r="AZ107">
        <f t="shared" si="75"/>
        <v>4.181151464491264E-5</v>
      </c>
      <c r="BA107">
        <f t="shared" si="83"/>
        <v>2.0940580547602872E-3</v>
      </c>
    </row>
    <row r="108" spans="7:53" x14ac:dyDescent="0.25">
      <c r="G108" s="4">
        <f t="shared" si="76"/>
        <v>40699</v>
      </c>
      <c r="H108">
        <f t="shared" si="77"/>
        <v>7</v>
      </c>
      <c r="I108" s="4">
        <f t="shared" si="55"/>
        <v>0</v>
      </c>
      <c r="J108">
        <f t="shared" si="56"/>
        <v>0</v>
      </c>
      <c r="K108">
        <f t="shared" si="57"/>
        <v>0</v>
      </c>
      <c r="L108" s="9">
        <f t="shared" si="42"/>
        <v>1</v>
      </c>
      <c r="M108" s="9">
        <f t="shared" si="58"/>
        <v>0</v>
      </c>
      <c r="N108" s="9">
        <f t="shared" si="43"/>
        <v>1</v>
      </c>
      <c r="O108" s="11">
        <f t="shared" si="44"/>
        <v>0</v>
      </c>
      <c r="P108">
        <f t="shared" si="45"/>
        <v>0</v>
      </c>
      <c r="Q108">
        <f t="shared" si="46"/>
        <v>0</v>
      </c>
      <c r="R108">
        <f t="shared" si="47"/>
        <v>0</v>
      </c>
      <c r="S108">
        <f t="shared" si="48"/>
        <v>0</v>
      </c>
      <c r="T108">
        <f t="shared" si="49"/>
        <v>0</v>
      </c>
      <c r="W108" s="4">
        <f t="shared" si="78"/>
        <v>41064</v>
      </c>
      <c r="X108">
        <f t="shared" si="79"/>
        <v>1</v>
      </c>
      <c r="Y108" s="4">
        <f t="shared" si="59"/>
        <v>41064</v>
      </c>
      <c r="Z108">
        <f t="shared" si="60"/>
        <v>1.2831737346101231</v>
      </c>
      <c r="AA108">
        <f t="shared" si="61"/>
        <v>1.5345398548287024</v>
      </c>
      <c r="AB108" s="9">
        <f t="shared" si="50"/>
        <v>0.98611874519263154</v>
      </c>
      <c r="AC108" s="9">
        <f t="shared" si="62"/>
        <v>1.0044383731791409</v>
      </c>
      <c r="AD108" s="9">
        <f t="shared" si="51"/>
        <v>0.98169306792233302</v>
      </c>
      <c r="AE108" s="11">
        <f t="shared" si="63"/>
        <v>1.793483042822715E-2</v>
      </c>
      <c r="AF108">
        <f t="shared" si="64"/>
        <v>-1.0187701165659366</v>
      </c>
      <c r="AG108">
        <f t="shared" si="65"/>
        <v>-4.5981744263335473</v>
      </c>
      <c r="AH108">
        <f t="shared" si="66"/>
        <v>0.15201407698183136</v>
      </c>
      <c r="AI108">
        <f t="shared" si="67"/>
        <v>2.8958215414199197E-5</v>
      </c>
      <c r="AJ108">
        <f t="shared" si="80"/>
        <v>7.7125449380223724E-4</v>
      </c>
      <c r="AN108" s="4">
        <f t="shared" si="81"/>
        <v>41430</v>
      </c>
      <c r="AO108">
        <f t="shared" si="82"/>
        <v>3</v>
      </c>
      <c r="AP108" s="4">
        <f t="shared" si="68"/>
        <v>41430</v>
      </c>
      <c r="AQ108">
        <f t="shared" si="69"/>
        <v>2.2855839416058394</v>
      </c>
      <c r="AR108">
        <f t="shared" si="70"/>
        <v>2.5376387361263872</v>
      </c>
      <c r="AS108" s="9">
        <f t="shared" si="52"/>
        <v>0.96580230638886377</v>
      </c>
      <c r="AT108" s="9">
        <f t="shared" si="53"/>
        <v>1.0255675531426369</v>
      </c>
      <c r="AU108" s="9">
        <f t="shared" si="54"/>
        <v>0.9596851606255159</v>
      </c>
      <c r="AV108" s="11">
        <f t="shared" si="71"/>
        <v>2.5288617459830128E-2</v>
      </c>
      <c r="AW108">
        <f t="shared" si="72"/>
        <v>-0.74928515944367191</v>
      </c>
      <c r="AX108">
        <f t="shared" si="73"/>
        <v>-2.7692525043243883</v>
      </c>
      <c r="AY108">
        <f t="shared" si="74"/>
        <v>0.21637199536400631</v>
      </c>
      <c r="AZ108">
        <f t="shared" si="75"/>
        <v>4.2085259937837823E-5</v>
      </c>
      <c r="BA108">
        <f t="shared" si="83"/>
        <v>2.1361433146981248E-3</v>
      </c>
    </row>
    <row r="109" spans="7:53" x14ac:dyDescent="0.25">
      <c r="G109" s="4">
        <f t="shared" si="76"/>
        <v>40700</v>
      </c>
      <c r="H109">
        <f t="shared" si="77"/>
        <v>1</v>
      </c>
      <c r="I109" s="4">
        <f t="shared" si="55"/>
        <v>40700</v>
      </c>
      <c r="J109">
        <f t="shared" si="56"/>
        <v>0.28767123287671231</v>
      </c>
      <c r="K109">
        <f t="shared" si="57"/>
        <v>0.53972602739726028</v>
      </c>
      <c r="L109" s="9">
        <f t="shared" si="42"/>
        <v>0.99830077605877221</v>
      </c>
      <c r="M109" s="9">
        <f t="shared" si="58"/>
        <v>0.99218144665093377</v>
      </c>
      <c r="N109" s="9">
        <f t="shared" si="43"/>
        <v>0.99609846212482445</v>
      </c>
      <c r="O109" s="11">
        <f t="shared" si="44"/>
        <v>8.7716641308228128E-3</v>
      </c>
      <c r="P109">
        <f t="shared" si="45"/>
        <v>-6.6307544482033247</v>
      </c>
      <c r="Q109">
        <f t="shared" si="46"/>
        <v>-17.589769204684725</v>
      </c>
      <c r="R109">
        <f t="shared" si="47"/>
        <v>1.6670396068621092E-11</v>
      </c>
      <c r="S109">
        <f t="shared" si="48"/>
        <v>3.1249345631168759E-15</v>
      </c>
      <c r="T109">
        <f t="shared" si="49"/>
        <v>3.1249345631168759E-15</v>
      </c>
      <c r="W109" s="4">
        <f t="shared" si="78"/>
        <v>41065</v>
      </c>
      <c r="X109">
        <f t="shared" si="79"/>
        <v>2</v>
      </c>
      <c r="Y109" s="4">
        <f t="shared" si="59"/>
        <v>41065</v>
      </c>
      <c r="Z109">
        <f t="shared" si="60"/>
        <v>1.2859097127222983</v>
      </c>
      <c r="AA109">
        <f t="shared" si="61"/>
        <v>1.5372758329408776</v>
      </c>
      <c r="AB109" s="9">
        <f t="shared" si="50"/>
        <v>0.98607323564769433</v>
      </c>
      <c r="AC109" s="9">
        <f t="shared" si="62"/>
        <v>1.0044847303173616</v>
      </c>
      <c r="AD109" s="9">
        <f t="shared" si="51"/>
        <v>0.98164224319927385</v>
      </c>
      <c r="AE109" s="11">
        <f t="shared" si="63"/>
        <v>1.7957299609927185E-2</v>
      </c>
      <c r="AF109">
        <f t="shared" si="64"/>
        <v>-1.0067652650237602</v>
      </c>
      <c r="AG109">
        <f t="shared" si="65"/>
        <v>-4.5823596702420133</v>
      </c>
      <c r="AH109">
        <f t="shared" si="66"/>
        <v>0.15483469499665106</v>
      </c>
      <c r="AI109">
        <f t="shared" si="67"/>
        <v>2.9496895781419002E-5</v>
      </c>
      <c r="AJ109">
        <f t="shared" si="80"/>
        <v>8.0075138958365629E-4</v>
      </c>
      <c r="AN109" s="4">
        <f t="shared" si="81"/>
        <v>41431</v>
      </c>
      <c r="AO109">
        <f t="shared" si="82"/>
        <v>4</v>
      </c>
      <c r="AP109" s="4">
        <f t="shared" si="68"/>
        <v>41431</v>
      </c>
      <c r="AQ109">
        <f t="shared" si="69"/>
        <v>2.2883211678832116</v>
      </c>
      <c r="AR109">
        <f t="shared" si="70"/>
        <v>2.5403759624037594</v>
      </c>
      <c r="AS109" s="9">
        <f t="shared" si="52"/>
        <v>0.96573781879981568</v>
      </c>
      <c r="AT109" s="9">
        <f t="shared" si="53"/>
        <v>1.0256360358898389</v>
      </c>
      <c r="AU109" s="9">
        <f t="shared" si="54"/>
        <v>0.95961680238943903</v>
      </c>
      <c r="AV109" s="11">
        <f t="shared" si="71"/>
        <v>2.530642150057261E-2</v>
      </c>
      <c r="AW109">
        <f t="shared" si="72"/>
        <v>-0.74427490709260724</v>
      </c>
      <c r="AX109">
        <f t="shared" si="73"/>
        <v>-2.7630337760381258</v>
      </c>
      <c r="AY109">
        <f t="shared" si="74"/>
        <v>0.21776590825572181</v>
      </c>
      <c r="AZ109">
        <f t="shared" si="75"/>
        <v>4.2359210204290306E-5</v>
      </c>
      <c r="BA109">
        <f t="shared" si="83"/>
        <v>2.1785025249024151E-3</v>
      </c>
    </row>
    <row r="110" spans="7:53" x14ac:dyDescent="0.25">
      <c r="G110" s="4">
        <f t="shared" si="76"/>
        <v>40701</v>
      </c>
      <c r="H110">
        <f t="shared" si="77"/>
        <v>2</v>
      </c>
      <c r="I110" s="4">
        <f t="shared" si="55"/>
        <v>40701</v>
      </c>
      <c r="J110">
        <f t="shared" si="56"/>
        <v>0.29041095890410956</v>
      </c>
      <c r="K110">
        <f t="shared" si="57"/>
        <v>0.54246575342465753</v>
      </c>
      <c r="L110" s="9">
        <f t="shared" si="42"/>
        <v>0.99828033537167549</v>
      </c>
      <c r="M110" s="9">
        <f t="shared" si="58"/>
        <v>0.99220176245780234</v>
      </c>
      <c r="N110" s="9">
        <f t="shared" si="43"/>
        <v>0.99607102400898595</v>
      </c>
      <c r="O110" s="11">
        <f t="shared" si="44"/>
        <v>8.7997768007078148E-3</v>
      </c>
      <c r="P110">
        <f t="shared" si="45"/>
        <v>-6.5402803396457596</v>
      </c>
      <c r="Q110">
        <f t="shared" si="46"/>
        <v>-17.447479133242304</v>
      </c>
      <c r="R110">
        <f t="shared" si="47"/>
        <v>3.0649014670725305E-11</v>
      </c>
      <c r="S110">
        <f t="shared" si="48"/>
        <v>5.7454019675858406E-15</v>
      </c>
      <c r="T110">
        <f t="shared" si="49"/>
        <v>5.7454019675858406E-15</v>
      </c>
      <c r="W110" s="4">
        <f t="shared" si="78"/>
        <v>41066</v>
      </c>
      <c r="X110">
        <f t="shared" si="79"/>
        <v>3</v>
      </c>
      <c r="Y110" s="4">
        <f t="shared" si="59"/>
        <v>41066</v>
      </c>
      <c r="Z110">
        <f t="shared" si="60"/>
        <v>1.2886456908344732</v>
      </c>
      <c r="AA110">
        <f t="shared" si="61"/>
        <v>1.5400118110530525</v>
      </c>
      <c r="AB110" s="9">
        <f t="shared" si="50"/>
        <v>0.98602766612012627</v>
      </c>
      <c r="AC110" s="9">
        <f t="shared" si="62"/>
        <v>1.0045311528429992</v>
      </c>
      <c r="AD110" s="9">
        <f t="shared" si="51"/>
        <v>0.98159136277563686</v>
      </c>
      <c r="AE110" s="11">
        <f t="shared" si="63"/>
        <v>1.7979754784107349E-2</v>
      </c>
      <c r="AF110">
        <f t="shared" si="64"/>
        <v>-0.99480772169263598</v>
      </c>
      <c r="AG110">
        <f t="shared" si="65"/>
        <v>-4.5666043622649104</v>
      </c>
      <c r="AH110">
        <f t="shared" si="66"/>
        <v>0.15767806687915958</v>
      </c>
      <c r="AI110">
        <f t="shared" si="67"/>
        <v>3.0039962643137151E-5</v>
      </c>
      <c r="AJ110">
        <f t="shared" si="80"/>
        <v>8.3079135222679341E-4</v>
      </c>
      <c r="AN110" s="4">
        <f t="shared" si="81"/>
        <v>41432</v>
      </c>
      <c r="AO110">
        <f t="shared" si="82"/>
        <v>5</v>
      </c>
      <c r="AP110" s="4">
        <f t="shared" si="68"/>
        <v>41432</v>
      </c>
      <c r="AQ110">
        <f t="shared" si="69"/>
        <v>2.2910583941605842</v>
      </c>
      <c r="AR110">
        <f t="shared" si="70"/>
        <v>2.543113188681132</v>
      </c>
      <c r="AS110" s="9">
        <f t="shared" si="52"/>
        <v>0.9656732873489785</v>
      </c>
      <c r="AT110" s="9">
        <f t="shared" si="53"/>
        <v>1.0257045743720501</v>
      </c>
      <c r="AU110" s="9">
        <f t="shared" si="54"/>
        <v>0.9595484039598009</v>
      </c>
      <c r="AV110" s="11">
        <f t="shared" si="71"/>
        <v>2.5324213971998154E-2</v>
      </c>
      <c r="AW110">
        <f t="shared" si="72"/>
        <v>-0.73927719867319897</v>
      </c>
      <c r="AX110">
        <f t="shared" si="73"/>
        <v>-2.7568297580583914</v>
      </c>
      <c r="AY110">
        <f t="shared" si="74"/>
        <v>0.21916062397261993</v>
      </c>
      <c r="AZ110">
        <f t="shared" si="75"/>
        <v>4.2633355169662754E-5</v>
      </c>
      <c r="BA110">
        <f t="shared" si="83"/>
        <v>2.2211358800720777E-3</v>
      </c>
    </row>
    <row r="111" spans="7:53" x14ac:dyDescent="0.25">
      <c r="G111" s="4">
        <f t="shared" si="76"/>
        <v>40702</v>
      </c>
      <c r="H111">
        <f t="shared" si="77"/>
        <v>3</v>
      </c>
      <c r="I111" s="4">
        <f t="shared" si="55"/>
        <v>40702</v>
      </c>
      <c r="J111">
        <f t="shared" si="56"/>
        <v>0.29315068493150687</v>
      </c>
      <c r="K111">
        <f t="shared" si="57"/>
        <v>0.54520547945205489</v>
      </c>
      <c r="L111" s="9">
        <f t="shared" si="42"/>
        <v>0.9982598162421541</v>
      </c>
      <c r="M111" s="9">
        <f t="shared" si="58"/>
        <v>0.99222215706464112</v>
      </c>
      <c r="N111" s="9">
        <f t="shared" si="43"/>
        <v>0.99604351225345766</v>
      </c>
      <c r="O111" s="11">
        <f t="shared" si="44"/>
        <v>8.827872542086149E-3</v>
      </c>
      <c r="P111">
        <f t="shared" si="45"/>
        <v>-6.4510245352611548</v>
      </c>
      <c r="Q111">
        <f t="shared" si="46"/>
        <v>-17.307135465830964</v>
      </c>
      <c r="R111">
        <f t="shared" si="47"/>
        <v>5.545159098979296E-11</v>
      </c>
      <c r="S111">
        <f t="shared" si="48"/>
        <v>1.0395056155021566E-14</v>
      </c>
      <c r="T111">
        <f t="shared" si="49"/>
        <v>1.0395056155021566E-14</v>
      </c>
      <c r="W111" s="4">
        <f t="shared" si="78"/>
        <v>41067</v>
      </c>
      <c r="X111">
        <f t="shared" si="79"/>
        <v>4</v>
      </c>
      <c r="Y111" s="4">
        <f t="shared" si="59"/>
        <v>41067</v>
      </c>
      <c r="Z111">
        <f t="shared" si="60"/>
        <v>1.2913816689466484</v>
      </c>
      <c r="AA111">
        <f t="shared" si="61"/>
        <v>1.5427477891652277</v>
      </c>
      <c r="AB111" s="9">
        <f t="shared" si="50"/>
        <v>0.98598203665731587</v>
      </c>
      <c r="AC111" s="9">
        <f t="shared" si="62"/>
        <v>1.00457764072531</v>
      </c>
      <c r="AD111" s="9">
        <f t="shared" si="51"/>
        <v>0.98154042669721742</v>
      </c>
      <c r="AE111" s="11">
        <f t="shared" si="63"/>
        <v>1.800219595802879E-2</v>
      </c>
      <c r="AF111">
        <f t="shared" si="64"/>
        <v>-0.98289722832657422</v>
      </c>
      <c r="AG111">
        <f t="shared" si="65"/>
        <v>-4.5509081798217936</v>
      </c>
      <c r="AH111">
        <f t="shared" si="66"/>
        <v>0.16054384664005517</v>
      </c>
      <c r="AI111">
        <f t="shared" si="67"/>
        <v>3.0587350786154461E-5</v>
      </c>
      <c r="AJ111">
        <f t="shared" si="80"/>
        <v>8.6137870301294787E-4</v>
      </c>
      <c r="AN111" s="4">
        <f t="shared" si="81"/>
        <v>41433</v>
      </c>
      <c r="AO111">
        <f t="shared" si="82"/>
        <v>6</v>
      </c>
      <c r="AP111" s="4">
        <f t="shared" si="68"/>
        <v>0</v>
      </c>
      <c r="AQ111">
        <f t="shared" si="69"/>
        <v>0</v>
      </c>
      <c r="AR111">
        <f t="shared" si="70"/>
        <v>0</v>
      </c>
      <c r="AS111" s="9">
        <f t="shared" si="52"/>
        <v>1</v>
      </c>
      <c r="AT111" s="9">
        <f t="shared" si="53"/>
        <v>0</v>
      </c>
      <c r="AU111" s="9">
        <f t="shared" si="54"/>
        <v>1</v>
      </c>
      <c r="AV111" s="11">
        <f t="shared" si="71"/>
        <v>0</v>
      </c>
      <c r="AW111">
        <f t="shared" si="72"/>
        <v>0</v>
      </c>
      <c r="AX111">
        <f t="shared" si="73"/>
        <v>0</v>
      </c>
      <c r="AY111">
        <f t="shared" si="74"/>
        <v>0</v>
      </c>
      <c r="AZ111">
        <f t="shared" si="75"/>
        <v>0</v>
      </c>
      <c r="BA111">
        <f t="shared" si="83"/>
        <v>2.2211358800720777E-3</v>
      </c>
    </row>
    <row r="112" spans="7:53" x14ac:dyDescent="0.25">
      <c r="G112" s="4">
        <f t="shared" si="76"/>
        <v>40703</v>
      </c>
      <c r="H112">
        <f t="shared" si="77"/>
        <v>4</v>
      </c>
      <c r="I112" s="4">
        <f t="shared" si="55"/>
        <v>40703</v>
      </c>
      <c r="J112">
        <f t="shared" si="56"/>
        <v>0.29589041095890412</v>
      </c>
      <c r="K112">
        <f t="shared" si="57"/>
        <v>0.54794520547945202</v>
      </c>
      <c r="L112" s="9">
        <f t="shared" si="42"/>
        <v>0.99823921872292165</v>
      </c>
      <c r="M112" s="9">
        <f t="shared" si="58"/>
        <v>0.9922426304287203</v>
      </c>
      <c r="N112" s="9">
        <f t="shared" si="43"/>
        <v>0.99601592690988938</v>
      </c>
      <c r="O112" s="11">
        <f t="shared" si="44"/>
        <v>8.8559513635672309E-3</v>
      </c>
      <c r="P112">
        <f t="shared" si="45"/>
        <v>-6.3629605845414909</v>
      </c>
      <c r="Q112">
        <f t="shared" si="46"/>
        <v>-17.168694858459819</v>
      </c>
      <c r="R112">
        <f t="shared" si="47"/>
        <v>9.877651426823655E-11</v>
      </c>
      <c r="S112">
        <f t="shared" si="48"/>
        <v>1.8517207186769869E-14</v>
      </c>
      <c r="T112">
        <f t="shared" si="49"/>
        <v>1.8517207186769869E-14</v>
      </c>
      <c r="W112" s="4">
        <f t="shared" si="78"/>
        <v>41068</v>
      </c>
      <c r="X112">
        <f t="shared" si="79"/>
        <v>5</v>
      </c>
      <c r="Y112" s="4">
        <f t="shared" si="59"/>
        <v>41068</v>
      </c>
      <c r="Z112">
        <f t="shared" si="60"/>
        <v>1.2941176470588236</v>
      </c>
      <c r="AA112">
        <f t="shared" si="61"/>
        <v>1.5454837672774029</v>
      </c>
      <c r="AB112" s="9">
        <f t="shared" si="50"/>
        <v>0.98593634730663515</v>
      </c>
      <c r="AC112" s="9">
        <f t="shared" si="62"/>
        <v>1.0046241939335758</v>
      </c>
      <c r="AD112" s="9">
        <f t="shared" si="51"/>
        <v>0.9814894350097928</v>
      </c>
      <c r="AE112" s="11">
        <f t="shared" si="63"/>
        <v>1.8024623138953547E-2</v>
      </c>
      <c r="AF112">
        <f t="shared" si="64"/>
        <v>-0.97103352857067315</v>
      </c>
      <c r="AG112">
        <f t="shared" si="65"/>
        <v>-4.5352708026996069</v>
      </c>
      <c r="AH112">
        <f t="shared" si="66"/>
        <v>0.1634316827392881</v>
      </c>
      <c r="AI112">
        <f t="shared" si="67"/>
        <v>3.1138993929083059E-5</v>
      </c>
      <c r="AJ112">
        <f t="shared" si="80"/>
        <v>8.9251769694203089E-4</v>
      </c>
      <c r="AN112" s="4">
        <f t="shared" si="81"/>
        <v>41434</v>
      </c>
      <c r="AO112">
        <f t="shared" si="82"/>
        <v>7</v>
      </c>
      <c r="AP112" s="4">
        <f t="shared" si="68"/>
        <v>0</v>
      </c>
      <c r="AQ112">
        <f t="shared" si="69"/>
        <v>0</v>
      </c>
      <c r="AR112">
        <f t="shared" si="70"/>
        <v>0</v>
      </c>
      <c r="AS112" s="9">
        <f t="shared" si="52"/>
        <v>1</v>
      </c>
      <c r="AT112" s="9">
        <f t="shared" si="53"/>
        <v>0</v>
      </c>
      <c r="AU112" s="9">
        <f t="shared" si="54"/>
        <v>1</v>
      </c>
      <c r="AV112" s="11">
        <f t="shared" si="71"/>
        <v>0</v>
      </c>
      <c r="AW112">
        <f t="shared" si="72"/>
        <v>0</v>
      </c>
      <c r="AX112">
        <f t="shared" si="73"/>
        <v>0</v>
      </c>
      <c r="AY112">
        <f t="shared" si="74"/>
        <v>0</v>
      </c>
      <c r="AZ112">
        <f t="shared" si="75"/>
        <v>0</v>
      </c>
      <c r="BA112">
        <f t="shared" si="83"/>
        <v>2.2211358800720777E-3</v>
      </c>
    </row>
    <row r="113" spans="7:53" x14ac:dyDescent="0.25">
      <c r="G113" s="4">
        <f t="shared" si="76"/>
        <v>40704</v>
      </c>
      <c r="H113">
        <f t="shared" si="77"/>
        <v>5</v>
      </c>
      <c r="I113" s="4">
        <f t="shared" si="55"/>
        <v>40704</v>
      </c>
      <c r="J113">
        <f t="shared" si="56"/>
        <v>0.29863013698630136</v>
      </c>
      <c r="K113">
        <f t="shared" si="57"/>
        <v>0.55068493150684938</v>
      </c>
      <c r="L113" s="9">
        <f t="shared" si="42"/>
        <v>0.99821854286668132</v>
      </c>
      <c r="M113" s="9">
        <f t="shared" si="58"/>
        <v>0.99226318250734968</v>
      </c>
      <c r="N113" s="9">
        <f t="shared" si="43"/>
        <v>0.99598826802991813</v>
      </c>
      <c r="O113" s="11">
        <f t="shared" si="44"/>
        <v>8.8840132737534033E-3</v>
      </c>
      <c r="P113">
        <f t="shared" si="45"/>
        <v>-6.2760628508378478</v>
      </c>
      <c r="Q113">
        <f t="shared" si="46"/>
        <v>-17.032115324704129</v>
      </c>
      <c r="R113">
        <f t="shared" si="47"/>
        <v>1.7331761966073474E-10</v>
      </c>
      <c r="S113">
        <f t="shared" si="48"/>
        <v>3.2491779759631195E-14</v>
      </c>
      <c r="T113">
        <f t="shared" si="49"/>
        <v>3.2491779759631195E-14</v>
      </c>
      <c r="W113" s="4">
        <f t="shared" si="78"/>
        <v>41069</v>
      </c>
      <c r="X113">
        <f t="shared" si="79"/>
        <v>6</v>
      </c>
      <c r="Y113" s="4">
        <f t="shared" si="59"/>
        <v>0</v>
      </c>
      <c r="Z113">
        <f t="shared" si="60"/>
        <v>0</v>
      </c>
      <c r="AA113">
        <f t="shared" si="61"/>
        <v>0</v>
      </c>
      <c r="AB113" s="9">
        <f t="shared" si="50"/>
        <v>1</v>
      </c>
      <c r="AC113" s="9">
        <f t="shared" si="62"/>
        <v>0</v>
      </c>
      <c r="AD113" s="9">
        <f t="shared" si="51"/>
        <v>1</v>
      </c>
      <c r="AE113" s="11">
        <f t="shared" si="63"/>
        <v>0</v>
      </c>
      <c r="AF113">
        <f t="shared" si="64"/>
        <v>0</v>
      </c>
      <c r="AG113">
        <f t="shared" si="65"/>
        <v>0</v>
      </c>
      <c r="AH113">
        <f t="shared" si="66"/>
        <v>0</v>
      </c>
      <c r="AI113">
        <f t="shared" si="67"/>
        <v>0</v>
      </c>
      <c r="AJ113">
        <f t="shared" si="80"/>
        <v>8.9251769694203089E-4</v>
      </c>
      <c r="AN113" s="4">
        <f t="shared" si="81"/>
        <v>41435</v>
      </c>
      <c r="AO113">
        <f t="shared" si="82"/>
        <v>1</v>
      </c>
      <c r="AP113" s="4">
        <f t="shared" si="68"/>
        <v>41435</v>
      </c>
      <c r="AQ113">
        <f t="shared" si="69"/>
        <v>2.2992700729927007</v>
      </c>
      <c r="AR113">
        <f t="shared" si="70"/>
        <v>2.5513248675132485</v>
      </c>
      <c r="AS113" s="9">
        <f t="shared" si="52"/>
        <v>0.96547943023282912</v>
      </c>
      <c r="AT113" s="9">
        <f t="shared" si="53"/>
        <v>1.0259105240014079</v>
      </c>
      <c r="AU113" s="9">
        <f t="shared" si="54"/>
        <v>0.9593429678987222</v>
      </c>
      <c r="AV113" s="11">
        <f t="shared" si="71"/>
        <v>2.5377522031687277E-2</v>
      </c>
      <c r="AW113">
        <f t="shared" si="72"/>
        <v>-0.72435892942784186</v>
      </c>
      <c r="AX113">
        <f t="shared" si="73"/>
        <v>-2.7383054938673936</v>
      </c>
      <c r="AY113">
        <f t="shared" si="74"/>
        <v>0.22334905815185449</v>
      </c>
      <c r="AZ113">
        <f t="shared" si="75"/>
        <v>4.3456855898649831E-5</v>
      </c>
      <c r="BA113">
        <f t="shared" si="83"/>
        <v>2.2645927359707277E-3</v>
      </c>
    </row>
    <row r="114" spans="7:53" x14ac:dyDescent="0.25">
      <c r="G114" s="4">
        <f t="shared" si="76"/>
        <v>40705</v>
      </c>
      <c r="H114">
        <f t="shared" si="77"/>
        <v>6</v>
      </c>
      <c r="I114" s="4">
        <f t="shared" si="55"/>
        <v>0</v>
      </c>
      <c r="J114">
        <f t="shared" si="56"/>
        <v>0</v>
      </c>
      <c r="K114">
        <f t="shared" si="57"/>
        <v>0</v>
      </c>
      <c r="L114" s="9">
        <f t="shared" si="42"/>
        <v>1</v>
      </c>
      <c r="M114" s="9">
        <f t="shared" si="58"/>
        <v>0</v>
      </c>
      <c r="N114" s="9">
        <f t="shared" si="43"/>
        <v>1</v>
      </c>
      <c r="O114" s="11">
        <f t="shared" si="44"/>
        <v>0</v>
      </c>
      <c r="P114">
        <f t="shared" si="45"/>
        <v>0</v>
      </c>
      <c r="Q114">
        <f t="shared" si="46"/>
        <v>0</v>
      </c>
      <c r="R114">
        <f t="shared" si="47"/>
        <v>0</v>
      </c>
      <c r="S114">
        <f t="shared" si="48"/>
        <v>0</v>
      </c>
      <c r="T114">
        <f t="shared" si="49"/>
        <v>0</v>
      </c>
      <c r="W114" s="4">
        <f t="shared" si="78"/>
        <v>41070</v>
      </c>
      <c r="X114">
        <f t="shared" si="79"/>
        <v>7</v>
      </c>
      <c r="Y114" s="4">
        <f t="shared" si="59"/>
        <v>0</v>
      </c>
      <c r="Z114">
        <f t="shared" si="60"/>
        <v>0</v>
      </c>
      <c r="AA114">
        <f t="shared" si="61"/>
        <v>0</v>
      </c>
      <c r="AB114" s="9">
        <f t="shared" si="50"/>
        <v>1</v>
      </c>
      <c r="AC114" s="9">
        <f t="shared" si="62"/>
        <v>0</v>
      </c>
      <c r="AD114" s="9">
        <f t="shared" si="51"/>
        <v>1</v>
      </c>
      <c r="AE114" s="11">
        <f t="shared" si="63"/>
        <v>0</v>
      </c>
      <c r="AF114">
        <f t="shared" si="64"/>
        <v>0</v>
      </c>
      <c r="AG114">
        <f t="shared" si="65"/>
        <v>0</v>
      </c>
      <c r="AH114">
        <f t="shared" si="66"/>
        <v>0</v>
      </c>
      <c r="AI114">
        <f t="shared" si="67"/>
        <v>0</v>
      </c>
      <c r="AJ114">
        <f t="shared" si="80"/>
        <v>8.9251769694203089E-4</v>
      </c>
      <c r="AN114" s="4">
        <f t="shared" si="81"/>
        <v>41436</v>
      </c>
      <c r="AO114">
        <f t="shared" si="82"/>
        <v>2</v>
      </c>
      <c r="AP114" s="4">
        <f t="shared" si="68"/>
        <v>41436</v>
      </c>
      <c r="AQ114">
        <f t="shared" si="69"/>
        <v>2.3020072992700733</v>
      </c>
      <c r="AR114">
        <f t="shared" si="70"/>
        <v>2.5540620937906211</v>
      </c>
      <c r="AS114" s="9">
        <f t="shared" si="52"/>
        <v>0.96541472374183568</v>
      </c>
      <c r="AT114" s="9">
        <f t="shared" si="53"/>
        <v>1.0259792851964145</v>
      </c>
      <c r="AU114" s="9">
        <f t="shared" si="54"/>
        <v>0.9592744090839449</v>
      </c>
      <c r="AV114" s="11">
        <f t="shared" si="71"/>
        <v>2.5395268287140709E-2</v>
      </c>
      <c r="AW114">
        <f t="shared" si="72"/>
        <v>-0.71941099003139219</v>
      </c>
      <c r="AX114">
        <f t="shared" si="73"/>
        <v>-2.732159846030525</v>
      </c>
      <c r="AY114">
        <f t="shared" si="74"/>
        <v>0.22474645600720805</v>
      </c>
      <c r="AZ114">
        <f t="shared" si="75"/>
        <v>4.3731677433305692E-5</v>
      </c>
      <c r="BA114">
        <f t="shared" si="83"/>
        <v>2.3083244134040333E-3</v>
      </c>
    </row>
    <row r="115" spans="7:53" x14ac:dyDescent="0.25">
      <c r="G115" s="4">
        <f t="shared" si="76"/>
        <v>40706</v>
      </c>
      <c r="H115">
        <f t="shared" si="77"/>
        <v>7</v>
      </c>
      <c r="I115" s="4">
        <f t="shared" si="55"/>
        <v>0</v>
      </c>
      <c r="J115">
        <f t="shared" si="56"/>
        <v>0</v>
      </c>
      <c r="K115">
        <f t="shared" si="57"/>
        <v>0</v>
      </c>
      <c r="L115" s="9">
        <f t="shared" si="42"/>
        <v>1</v>
      </c>
      <c r="M115" s="9">
        <f t="shared" si="58"/>
        <v>0</v>
      </c>
      <c r="N115" s="9">
        <f t="shared" si="43"/>
        <v>1</v>
      </c>
      <c r="O115" s="11">
        <f t="shared" si="44"/>
        <v>0</v>
      </c>
      <c r="P115">
        <f t="shared" si="45"/>
        <v>0</v>
      </c>
      <c r="Q115">
        <f t="shared" si="46"/>
        <v>0</v>
      </c>
      <c r="R115">
        <f t="shared" si="47"/>
        <v>0</v>
      </c>
      <c r="S115">
        <f t="shared" si="48"/>
        <v>0</v>
      </c>
      <c r="T115">
        <f t="shared" si="49"/>
        <v>0</v>
      </c>
      <c r="W115" s="4">
        <f t="shared" si="78"/>
        <v>41071</v>
      </c>
      <c r="X115">
        <f t="shared" si="79"/>
        <v>1</v>
      </c>
      <c r="Y115" s="4">
        <f t="shared" si="59"/>
        <v>41071</v>
      </c>
      <c r="Z115">
        <f t="shared" si="60"/>
        <v>1.3023255813953489</v>
      </c>
      <c r="AA115">
        <f t="shared" si="61"/>
        <v>1.5536917016139282</v>
      </c>
      <c r="AB115" s="9">
        <f t="shared" si="50"/>
        <v>0.98579892040083639</v>
      </c>
      <c r="AC115" s="9">
        <f t="shared" si="62"/>
        <v>1.0047642452073253</v>
      </c>
      <c r="AD115" s="9">
        <f t="shared" si="51"/>
        <v>0.98133612675099313</v>
      </c>
      <c r="AE115" s="11">
        <f t="shared" si="63"/>
        <v>1.8091820796301741E-2</v>
      </c>
      <c r="AF115">
        <f t="shared" si="64"/>
        <v>-0.93572065545200556</v>
      </c>
      <c r="AG115">
        <f t="shared" si="65"/>
        <v>-4.4887083362150246</v>
      </c>
      <c r="AH115">
        <f t="shared" si="66"/>
        <v>0.1722239349435695</v>
      </c>
      <c r="AI115">
        <f t="shared" si="67"/>
        <v>3.2818775379350383E-5</v>
      </c>
      <c r="AJ115">
        <f t="shared" si="80"/>
        <v>9.2533647232138124E-4</v>
      </c>
      <c r="AN115" s="4">
        <f t="shared" si="81"/>
        <v>41437</v>
      </c>
      <c r="AO115">
        <f t="shared" si="82"/>
        <v>3</v>
      </c>
      <c r="AP115" s="4">
        <f t="shared" si="68"/>
        <v>41437</v>
      </c>
      <c r="AQ115">
        <f t="shared" si="69"/>
        <v>2.3047445255474455</v>
      </c>
      <c r="AR115">
        <f t="shared" si="70"/>
        <v>2.5567993200679933</v>
      </c>
      <c r="AS115" s="9">
        <f t="shared" si="52"/>
        <v>0.96534997359245656</v>
      </c>
      <c r="AT115" s="9">
        <f t="shared" si="53"/>
        <v>1.0260481020128993</v>
      </c>
      <c r="AU115" s="9">
        <f t="shared" si="54"/>
        <v>0.95920581027006191</v>
      </c>
      <c r="AV115" s="11">
        <f t="shared" si="71"/>
        <v>2.5413003003910046E-2</v>
      </c>
      <c r="AW115">
        <f t="shared" si="72"/>
        <v>-0.71447539208397648</v>
      </c>
      <c r="AX115">
        <f t="shared" si="73"/>
        <v>-2.7260286739615811</v>
      </c>
      <c r="AY115">
        <f t="shared" si="74"/>
        <v>0.22614439288199009</v>
      </c>
      <c r="AZ115">
        <f t="shared" si="75"/>
        <v>4.4006642690891024E-5</v>
      </c>
      <c r="BA115">
        <f t="shared" si="83"/>
        <v>2.3523310560949243E-3</v>
      </c>
    </row>
    <row r="116" spans="7:53" x14ac:dyDescent="0.25">
      <c r="G116" s="4">
        <f t="shared" si="76"/>
        <v>40707</v>
      </c>
      <c r="H116">
        <f t="shared" si="77"/>
        <v>1</v>
      </c>
      <c r="I116" s="4">
        <f t="shared" si="55"/>
        <v>40707</v>
      </c>
      <c r="J116">
        <f t="shared" si="56"/>
        <v>0.30684931506849317</v>
      </c>
      <c r="K116">
        <f t="shared" si="57"/>
        <v>0.55890410958904113</v>
      </c>
      <c r="L116" s="9">
        <f t="shared" si="42"/>
        <v>0.99815604580278638</v>
      </c>
      <c r="M116" s="9">
        <f t="shared" si="58"/>
        <v>0.99232531060423246</v>
      </c>
      <c r="N116" s="9">
        <f t="shared" si="43"/>
        <v>0.99590485068777057</v>
      </c>
      <c r="O116" s="11">
        <f t="shared" si="44"/>
        <v>8.9680976225150182E-3</v>
      </c>
      <c r="P116">
        <f t="shared" si="45"/>
        <v>-6.0221221228685984</v>
      </c>
      <c r="Q116">
        <f t="shared" si="46"/>
        <v>-16.633142533542042</v>
      </c>
      <c r="R116">
        <f t="shared" si="47"/>
        <v>8.5913748681382361E-10</v>
      </c>
      <c r="S116">
        <f t="shared" si="48"/>
        <v>1.6107222036635964E-13</v>
      </c>
      <c r="T116">
        <f t="shared" si="49"/>
        <v>1.6107222036635964E-13</v>
      </c>
      <c r="W116" s="4">
        <f t="shared" si="78"/>
        <v>41072</v>
      </c>
      <c r="X116">
        <f t="shared" si="79"/>
        <v>2</v>
      </c>
      <c r="Y116" s="4">
        <f t="shared" si="59"/>
        <v>41072</v>
      </c>
      <c r="Z116">
        <f t="shared" si="60"/>
        <v>1.3050615595075239</v>
      </c>
      <c r="AA116">
        <f t="shared" si="61"/>
        <v>1.5564276797261032</v>
      </c>
      <c r="AB116" s="9">
        <f t="shared" si="50"/>
        <v>0.98575299197205535</v>
      </c>
      <c r="AC116" s="9">
        <f t="shared" si="62"/>
        <v>1.0048110594127637</v>
      </c>
      <c r="AD116" s="9">
        <f t="shared" si="51"/>
        <v>0.98128491308496435</v>
      </c>
      <c r="AE116" s="11">
        <f t="shared" si="63"/>
        <v>1.8114192077776137E-2</v>
      </c>
      <c r="AF116">
        <f t="shared" si="64"/>
        <v>-0.92404160384739709</v>
      </c>
      <c r="AG116">
        <f t="shared" si="65"/>
        <v>-4.4733030248744203</v>
      </c>
      <c r="AH116">
        <f t="shared" si="66"/>
        <v>0.17519637755046871</v>
      </c>
      <c r="AI116">
        <f t="shared" si="67"/>
        <v>3.3386755776714055E-5</v>
      </c>
      <c r="AJ116">
        <f t="shared" si="80"/>
        <v>9.5872322809809529E-4</v>
      </c>
      <c r="AN116" s="4">
        <f t="shared" si="81"/>
        <v>41438</v>
      </c>
      <c r="AO116">
        <f t="shared" si="82"/>
        <v>4</v>
      </c>
      <c r="AP116" s="4">
        <f t="shared" si="68"/>
        <v>41438</v>
      </c>
      <c r="AQ116">
        <f t="shared" si="69"/>
        <v>2.3074817518248176</v>
      </c>
      <c r="AR116">
        <f t="shared" si="70"/>
        <v>2.5595365463453654</v>
      </c>
      <c r="AS116" s="9">
        <f t="shared" si="52"/>
        <v>0.96528517982531459</v>
      </c>
      <c r="AT116" s="9">
        <f t="shared" si="53"/>
        <v>1.0261169744282101</v>
      </c>
      <c r="AU116" s="9">
        <f t="shared" si="54"/>
        <v>0.95913717149590583</v>
      </c>
      <c r="AV116" s="11">
        <f t="shared" si="71"/>
        <v>2.5430726188113408E-2</v>
      </c>
      <c r="AW116">
        <f t="shared" si="72"/>
        <v>-0.70955209560719201</v>
      </c>
      <c r="AX116">
        <f t="shared" si="73"/>
        <v>-2.7199119313507425</v>
      </c>
      <c r="AY116">
        <f t="shared" si="74"/>
        <v>0.22754281649497968</v>
      </c>
      <c r="AZ116">
        <f t="shared" si="75"/>
        <v>4.4281741561409004E-5</v>
      </c>
      <c r="BA116">
        <f t="shared" si="83"/>
        <v>2.3966127976563331E-3</v>
      </c>
    </row>
    <row r="117" spans="7:53" x14ac:dyDescent="0.25">
      <c r="G117" s="4">
        <f t="shared" si="76"/>
        <v>40708</v>
      </c>
      <c r="H117">
        <f t="shared" si="77"/>
        <v>2</v>
      </c>
      <c r="I117" s="4">
        <f t="shared" si="55"/>
        <v>40708</v>
      </c>
      <c r="J117">
        <f t="shared" si="56"/>
        <v>0.30958904109589042</v>
      </c>
      <c r="K117">
        <f t="shared" si="57"/>
        <v>0.56164383561643838</v>
      </c>
      <c r="L117" s="9">
        <f t="shared" si="42"/>
        <v>0.99813505712533501</v>
      </c>
      <c r="M117" s="9">
        <f t="shared" si="58"/>
        <v>0.99234617711495399</v>
      </c>
      <c r="N117" s="9">
        <f t="shared" si="43"/>
        <v>0.99587689817830749</v>
      </c>
      <c r="O117" s="11">
        <f t="shared" si="44"/>
        <v>8.9960919734764586E-3</v>
      </c>
      <c r="P117">
        <f t="shared" si="45"/>
        <v>-5.9396480649959171</v>
      </c>
      <c r="Q117">
        <f t="shared" si="46"/>
        <v>-16.503612720923893</v>
      </c>
      <c r="R117">
        <f t="shared" si="47"/>
        <v>1.4255095216982931E-9</v>
      </c>
      <c r="S117">
        <f t="shared" si="48"/>
        <v>2.672620105067338E-13</v>
      </c>
      <c r="T117">
        <f t="shared" si="49"/>
        <v>2.672620105067338E-13</v>
      </c>
      <c r="W117" s="4">
        <f t="shared" si="78"/>
        <v>41073</v>
      </c>
      <c r="X117">
        <f t="shared" si="79"/>
        <v>3</v>
      </c>
      <c r="Y117" s="4">
        <f t="shared" si="59"/>
        <v>41073</v>
      </c>
      <c r="Z117">
        <f t="shared" si="60"/>
        <v>1.3077975376196991</v>
      </c>
      <c r="AA117">
        <f t="shared" si="61"/>
        <v>1.5591636578382784</v>
      </c>
      <c r="AB117" s="9">
        <f t="shared" si="50"/>
        <v>0.98570700389200994</v>
      </c>
      <c r="AC117" s="9">
        <f t="shared" si="62"/>
        <v>1.0048579387909646</v>
      </c>
      <c r="AD117" s="9">
        <f t="shared" si="51"/>
        <v>0.9812336440385494</v>
      </c>
      <c r="AE117" s="11">
        <f t="shared" si="63"/>
        <v>1.8136549402505701E-2</v>
      </c>
      <c r="AF117">
        <f t="shared" si="64"/>
        <v>-0.91240809187065364</v>
      </c>
      <c r="AG117">
        <f t="shared" si="65"/>
        <v>-4.4579549525696542</v>
      </c>
      <c r="AH117">
        <f t="shared" si="66"/>
        <v>0.17818904310988493</v>
      </c>
      <c r="AI117">
        <f t="shared" si="67"/>
        <v>3.395864517792873E-5</v>
      </c>
      <c r="AJ117">
        <f t="shared" si="80"/>
        <v>9.9268187327602401E-4</v>
      </c>
      <c r="AN117" s="4">
        <f t="shared" si="81"/>
        <v>41439</v>
      </c>
      <c r="AO117">
        <f t="shared" si="82"/>
        <v>5</v>
      </c>
      <c r="AP117" s="4">
        <f t="shared" si="68"/>
        <v>41439</v>
      </c>
      <c r="AQ117">
        <f t="shared" si="69"/>
        <v>2.3102189781021898</v>
      </c>
      <c r="AR117">
        <f t="shared" si="70"/>
        <v>2.5622737726227376</v>
      </c>
      <c r="AS117" s="9">
        <f t="shared" si="52"/>
        <v>0.96522034248101285</v>
      </c>
      <c r="AT117" s="9">
        <f t="shared" si="53"/>
        <v>1.0261859024197129</v>
      </c>
      <c r="AU117" s="9">
        <f t="shared" si="54"/>
        <v>0.95906849280028983</v>
      </c>
      <c r="AV117" s="11">
        <f t="shared" si="71"/>
        <v>2.5448437845864501E-2</v>
      </c>
      <c r="AW117">
        <f t="shared" si="72"/>
        <v>-0.70464106079359601</v>
      </c>
      <c r="AX117">
        <f t="shared" si="73"/>
        <v>-2.7138095720854203</v>
      </c>
      <c r="AY117">
        <f t="shared" si="74"/>
        <v>0.22894167473440322</v>
      </c>
      <c r="AZ117">
        <f t="shared" si="75"/>
        <v>4.4556963965117993E-5</v>
      </c>
      <c r="BA117">
        <f t="shared" si="83"/>
        <v>2.4411697616214512E-3</v>
      </c>
    </row>
    <row r="118" spans="7:53" x14ac:dyDescent="0.25">
      <c r="G118" s="4">
        <f t="shared" si="76"/>
        <v>40709</v>
      </c>
      <c r="H118">
        <f t="shared" si="77"/>
        <v>3</v>
      </c>
      <c r="I118" s="4">
        <f t="shared" si="55"/>
        <v>40709</v>
      </c>
      <c r="J118">
        <f t="shared" si="56"/>
        <v>0.31232876712328766</v>
      </c>
      <c r="K118">
        <f t="shared" si="57"/>
        <v>0.56438356164383563</v>
      </c>
      <c r="L118" s="9">
        <f t="shared" si="42"/>
        <v>0.9981139903742331</v>
      </c>
      <c r="M118" s="9">
        <f t="shared" si="58"/>
        <v>0.99236712212736933</v>
      </c>
      <c r="N118" s="9">
        <f t="shared" si="43"/>
        <v>0.99584887239043807</v>
      </c>
      <c r="O118" s="11">
        <f t="shared" si="44"/>
        <v>9.0240694561001707E-3</v>
      </c>
      <c r="P118">
        <f t="shared" si="45"/>
        <v>-5.8582231668110314</v>
      </c>
      <c r="Q118">
        <f t="shared" si="46"/>
        <v>-16.375752588469545</v>
      </c>
      <c r="R118">
        <f t="shared" si="47"/>
        <v>2.3348166331909936E-9</v>
      </c>
      <c r="S118">
        <f t="shared" si="48"/>
        <v>4.3775292182158616E-13</v>
      </c>
      <c r="T118">
        <f t="shared" si="49"/>
        <v>4.3775292182158616E-13</v>
      </c>
      <c r="W118" s="4">
        <f t="shared" si="78"/>
        <v>41074</v>
      </c>
      <c r="X118">
        <f t="shared" si="79"/>
        <v>4</v>
      </c>
      <c r="Y118" s="4">
        <f t="shared" si="59"/>
        <v>41074</v>
      </c>
      <c r="Z118">
        <f t="shared" si="60"/>
        <v>1.310533515731874</v>
      </c>
      <c r="AA118">
        <f t="shared" si="61"/>
        <v>1.5618996359504533</v>
      </c>
      <c r="AB118" s="9">
        <f t="shared" si="50"/>
        <v>0.98566095620797078</v>
      </c>
      <c r="AC118" s="9">
        <f t="shared" si="62"/>
        <v>1.0049048833113681</v>
      </c>
      <c r="AD118" s="9">
        <f t="shared" si="51"/>
        <v>0.98118231965741887</v>
      </c>
      <c r="AE118" s="11">
        <f t="shared" si="63"/>
        <v>1.8158892777732145E-2</v>
      </c>
      <c r="AF118">
        <f t="shared" si="64"/>
        <v>-0.90081987416317078</v>
      </c>
      <c r="AG118">
        <f t="shared" si="65"/>
        <v>-4.4426638128485685</v>
      </c>
      <c r="AH118">
        <f t="shared" si="66"/>
        <v>0.18120155132540844</v>
      </c>
      <c r="AI118">
        <f t="shared" si="67"/>
        <v>3.4534371753370395E-5</v>
      </c>
      <c r="AJ118">
        <f t="shared" si="80"/>
        <v>1.0272162450293944E-3</v>
      </c>
      <c r="AN118" s="4">
        <f t="shared" si="81"/>
        <v>41440</v>
      </c>
      <c r="AO118">
        <f t="shared" si="82"/>
        <v>6</v>
      </c>
      <c r="AP118" s="4">
        <f t="shared" si="68"/>
        <v>0</v>
      </c>
      <c r="AQ118">
        <f t="shared" si="69"/>
        <v>0</v>
      </c>
      <c r="AR118">
        <f t="shared" si="70"/>
        <v>0</v>
      </c>
      <c r="AS118" s="9">
        <f t="shared" si="52"/>
        <v>1</v>
      </c>
      <c r="AT118" s="9">
        <f t="shared" si="53"/>
        <v>0</v>
      </c>
      <c r="AU118" s="9">
        <f t="shared" si="54"/>
        <v>1</v>
      </c>
      <c r="AV118" s="11">
        <f t="shared" si="71"/>
        <v>0</v>
      </c>
      <c r="AW118">
        <f t="shared" si="72"/>
        <v>0</v>
      </c>
      <c r="AX118">
        <f t="shared" si="73"/>
        <v>0</v>
      </c>
      <c r="AY118">
        <f t="shared" si="74"/>
        <v>0</v>
      </c>
      <c r="AZ118">
        <f t="shared" si="75"/>
        <v>0</v>
      </c>
      <c r="BA118">
        <f t="shared" si="83"/>
        <v>2.4411697616214512E-3</v>
      </c>
    </row>
    <row r="119" spans="7:53" x14ac:dyDescent="0.25">
      <c r="G119" s="4">
        <f t="shared" si="76"/>
        <v>40710</v>
      </c>
      <c r="H119">
        <f t="shared" si="77"/>
        <v>4</v>
      </c>
      <c r="I119" s="4">
        <f t="shared" si="55"/>
        <v>40710</v>
      </c>
      <c r="J119">
        <f t="shared" si="56"/>
        <v>0.31506849315068491</v>
      </c>
      <c r="K119">
        <f t="shared" si="57"/>
        <v>0.56712328767123288</v>
      </c>
      <c r="L119" s="9">
        <f t="shared" si="42"/>
        <v>0.9980928456021203</v>
      </c>
      <c r="M119" s="9">
        <f t="shared" si="58"/>
        <v>0.99238814559902533</v>
      </c>
      <c r="N119" s="9">
        <f t="shared" si="43"/>
        <v>0.99582077337572328</v>
      </c>
      <c r="O119" s="11">
        <f t="shared" si="44"/>
        <v>9.0520300789673682E-3</v>
      </c>
      <c r="P119">
        <f t="shared" si="45"/>
        <v>-5.7778260458676547</v>
      </c>
      <c r="Q119">
        <f t="shared" si="46"/>
        <v>-16.249527234616721</v>
      </c>
      <c r="R119">
        <f t="shared" si="47"/>
        <v>3.7763832959556186E-9</v>
      </c>
      <c r="S119">
        <f t="shared" si="48"/>
        <v>7.0804611373723023E-13</v>
      </c>
      <c r="T119">
        <f t="shared" si="49"/>
        <v>7.0804611373723023E-13</v>
      </c>
      <c r="W119" s="4">
        <f t="shared" si="78"/>
        <v>41075</v>
      </c>
      <c r="X119">
        <f t="shared" si="79"/>
        <v>5</v>
      </c>
      <c r="Y119" s="4">
        <f t="shared" si="59"/>
        <v>41075</v>
      </c>
      <c r="Z119">
        <f t="shared" si="60"/>
        <v>1.3132694938440492</v>
      </c>
      <c r="AA119">
        <f t="shared" si="61"/>
        <v>1.5646356140626285</v>
      </c>
      <c r="AB119" s="9">
        <f t="shared" si="50"/>
        <v>0.9856148489671912</v>
      </c>
      <c r="AC119" s="9">
        <f t="shared" si="62"/>
        <v>1.0049518929434409</v>
      </c>
      <c r="AD119" s="9">
        <f t="shared" si="51"/>
        <v>0.98113093998722511</v>
      </c>
      <c r="AE119" s="11">
        <f t="shared" si="63"/>
        <v>1.8181222210690122E-2</v>
      </c>
      <c r="AF119">
        <f t="shared" si="64"/>
        <v>-0.88927670714215534</v>
      </c>
      <c r="AG119">
        <f t="shared" si="65"/>
        <v>-4.4274293014805242</v>
      </c>
      <c r="AH119">
        <f t="shared" si="66"/>
        <v>0.18423351786479583</v>
      </c>
      <c r="AI119">
        <f t="shared" si="67"/>
        <v>3.5113862892076105E-5</v>
      </c>
      <c r="AJ119">
        <f t="shared" si="80"/>
        <v>1.0623301079214706E-3</v>
      </c>
      <c r="AN119" s="4">
        <f t="shared" si="81"/>
        <v>41441</v>
      </c>
      <c r="AO119">
        <f t="shared" si="82"/>
        <v>7</v>
      </c>
      <c r="AP119" s="4">
        <f t="shared" si="68"/>
        <v>0</v>
      </c>
      <c r="AQ119">
        <f t="shared" si="69"/>
        <v>0</v>
      </c>
      <c r="AR119">
        <f t="shared" si="70"/>
        <v>0</v>
      </c>
      <c r="AS119" s="9">
        <f t="shared" si="52"/>
        <v>1</v>
      </c>
      <c r="AT119" s="9">
        <f t="shared" si="53"/>
        <v>0</v>
      </c>
      <c r="AU119" s="9">
        <f t="shared" si="54"/>
        <v>1</v>
      </c>
      <c r="AV119" s="11">
        <f t="shared" si="71"/>
        <v>0</v>
      </c>
      <c r="AW119">
        <f t="shared" si="72"/>
        <v>0</v>
      </c>
      <c r="AX119">
        <f t="shared" si="73"/>
        <v>0</v>
      </c>
      <c r="AY119">
        <f t="shared" si="74"/>
        <v>0</v>
      </c>
      <c r="AZ119">
        <f t="shared" si="75"/>
        <v>0</v>
      </c>
      <c r="BA119">
        <f t="shared" si="83"/>
        <v>2.4411697616214512E-3</v>
      </c>
    </row>
    <row r="120" spans="7:53" x14ac:dyDescent="0.25">
      <c r="G120" s="4">
        <f t="shared" si="76"/>
        <v>40711</v>
      </c>
      <c r="H120">
        <f t="shared" si="77"/>
        <v>5</v>
      </c>
      <c r="I120" s="4">
        <f t="shared" si="55"/>
        <v>40711</v>
      </c>
      <c r="J120">
        <f t="shared" si="56"/>
        <v>0.31780821917808222</v>
      </c>
      <c r="K120">
        <f t="shared" si="57"/>
        <v>0.56986301369863024</v>
      </c>
      <c r="L120" s="9">
        <f t="shared" si="42"/>
        <v>0.99807162286162565</v>
      </c>
      <c r="M120" s="9">
        <f t="shared" si="58"/>
        <v>0.99240924748750869</v>
      </c>
      <c r="N120" s="9">
        <f t="shared" si="43"/>
        <v>0.99579260118571156</v>
      </c>
      <c r="O120" s="11">
        <f t="shared" si="44"/>
        <v>9.0799738506548624E-3</v>
      </c>
      <c r="P120">
        <f t="shared" si="45"/>
        <v>-5.6984359367412285</v>
      </c>
      <c r="Q120">
        <f t="shared" si="46"/>
        <v>-16.124902783616019</v>
      </c>
      <c r="R120">
        <f t="shared" si="47"/>
        <v>6.033919425904484E-9</v>
      </c>
      <c r="S120">
        <f t="shared" si="48"/>
        <v>1.131342798185784E-12</v>
      </c>
      <c r="T120">
        <f t="shared" si="49"/>
        <v>1.131342798185784E-12</v>
      </c>
      <c r="W120" s="4">
        <f t="shared" si="78"/>
        <v>41076</v>
      </c>
      <c r="X120">
        <f t="shared" si="79"/>
        <v>6</v>
      </c>
      <c r="Y120" s="4">
        <f t="shared" si="59"/>
        <v>0</v>
      </c>
      <c r="Z120">
        <f t="shared" si="60"/>
        <v>0</v>
      </c>
      <c r="AA120">
        <f t="shared" si="61"/>
        <v>0</v>
      </c>
      <c r="AB120" s="9">
        <f t="shared" si="50"/>
        <v>1</v>
      </c>
      <c r="AC120" s="9">
        <f t="shared" si="62"/>
        <v>0</v>
      </c>
      <c r="AD120" s="9">
        <f t="shared" si="51"/>
        <v>1</v>
      </c>
      <c r="AE120" s="11">
        <f t="shared" si="63"/>
        <v>0</v>
      </c>
      <c r="AF120">
        <f t="shared" si="64"/>
        <v>0</v>
      </c>
      <c r="AG120">
        <f t="shared" si="65"/>
        <v>0</v>
      </c>
      <c r="AH120">
        <f t="shared" si="66"/>
        <v>0</v>
      </c>
      <c r="AI120">
        <f t="shared" si="67"/>
        <v>0</v>
      </c>
      <c r="AJ120">
        <f t="shared" si="80"/>
        <v>1.0623301079214706E-3</v>
      </c>
      <c r="AN120" s="4">
        <f t="shared" si="81"/>
        <v>41442</v>
      </c>
      <c r="AO120">
        <f t="shared" si="82"/>
        <v>1</v>
      </c>
      <c r="AP120" s="4">
        <f t="shared" si="68"/>
        <v>41442</v>
      </c>
      <c r="AQ120">
        <f t="shared" si="69"/>
        <v>2.3184306569343067</v>
      </c>
      <c r="AR120">
        <f t="shared" si="70"/>
        <v>2.5704854514548545</v>
      </c>
      <c r="AS120" s="9">
        <f t="shared" si="52"/>
        <v>0.96502556939089201</v>
      </c>
      <c r="AT120" s="9">
        <f t="shared" si="53"/>
        <v>1.0263930196253004</v>
      </c>
      <c r="AU120" s="9">
        <f t="shared" si="54"/>
        <v>0.95886221757252066</v>
      </c>
      <c r="AV120" s="11">
        <f t="shared" si="71"/>
        <v>2.5501503721512182E-2</v>
      </c>
      <c r="AW120">
        <f t="shared" si="72"/>
        <v>-0.6899811307931738</v>
      </c>
      <c r="AX120">
        <f t="shared" si="73"/>
        <v>-2.6955883361633086</v>
      </c>
      <c r="AY120">
        <f t="shared" si="74"/>
        <v>0.23314033872115547</v>
      </c>
      <c r="AZ120">
        <f t="shared" si="75"/>
        <v>4.5383272048641267E-5</v>
      </c>
      <c r="BA120">
        <f t="shared" si="83"/>
        <v>2.4865530336700926E-3</v>
      </c>
    </row>
    <row r="121" spans="7:53" x14ac:dyDescent="0.25">
      <c r="G121" s="4">
        <f t="shared" si="76"/>
        <v>40712</v>
      </c>
      <c r="H121">
        <f t="shared" si="77"/>
        <v>6</v>
      </c>
      <c r="I121" s="4">
        <f t="shared" si="55"/>
        <v>0</v>
      </c>
      <c r="J121">
        <f t="shared" si="56"/>
        <v>0</v>
      </c>
      <c r="K121">
        <f t="shared" si="57"/>
        <v>0</v>
      </c>
      <c r="L121" s="9">
        <f t="shared" si="42"/>
        <v>1</v>
      </c>
      <c r="M121" s="9">
        <f t="shared" si="58"/>
        <v>0</v>
      </c>
      <c r="N121" s="9">
        <f t="shared" si="43"/>
        <v>1</v>
      </c>
      <c r="O121" s="11">
        <f t="shared" si="44"/>
        <v>0</v>
      </c>
      <c r="P121">
        <f t="shared" si="45"/>
        <v>0</v>
      </c>
      <c r="Q121">
        <f t="shared" si="46"/>
        <v>0</v>
      </c>
      <c r="R121">
        <f t="shared" si="47"/>
        <v>0</v>
      </c>
      <c r="S121">
        <f t="shared" si="48"/>
        <v>0</v>
      </c>
      <c r="T121">
        <f t="shared" si="49"/>
        <v>0</v>
      </c>
      <c r="W121" s="4">
        <f t="shared" si="78"/>
        <v>41077</v>
      </c>
      <c r="X121">
        <f t="shared" si="79"/>
        <v>7</v>
      </c>
      <c r="Y121" s="4">
        <f t="shared" si="59"/>
        <v>0</v>
      </c>
      <c r="Z121">
        <f t="shared" si="60"/>
        <v>0</v>
      </c>
      <c r="AA121">
        <f t="shared" si="61"/>
        <v>0</v>
      </c>
      <c r="AB121" s="9">
        <f t="shared" si="50"/>
        <v>1</v>
      </c>
      <c r="AC121" s="9">
        <f t="shared" si="62"/>
        <v>0</v>
      </c>
      <c r="AD121" s="9">
        <f t="shared" si="51"/>
        <v>1</v>
      </c>
      <c r="AE121" s="11">
        <f t="shared" si="63"/>
        <v>0</v>
      </c>
      <c r="AF121">
        <f t="shared" si="64"/>
        <v>0</v>
      </c>
      <c r="AG121">
        <f t="shared" si="65"/>
        <v>0</v>
      </c>
      <c r="AH121">
        <f t="shared" si="66"/>
        <v>0</v>
      </c>
      <c r="AI121">
        <f t="shared" si="67"/>
        <v>0</v>
      </c>
      <c r="AJ121">
        <f t="shared" si="80"/>
        <v>1.0623301079214706E-3</v>
      </c>
      <c r="AN121" s="4">
        <f t="shared" si="81"/>
        <v>41443</v>
      </c>
      <c r="AO121">
        <f t="shared" si="82"/>
        <v>2</v>
      </c>
      <c r="AP121" s="4">
        <f t="shared" si="68"/>
        <v>41443</v>
      </c>
      <c r="AQ121">
        <f t="shared" si="69"/>
        <v>2.3211678832116789</v>
      </c>
      <c r="AR121">
        <f t="shared" si="70"/>
        <v>2.5732226777322267</v>
      </c>
      <c r="AS121" s="9">
        <f t="shared" si="52"/>
        <v>0.96496055814359749</v>
      </c>
      <c r="AT121" s="9">
        <f t="shared" si="53"/>
        <v>1.0264621696955878</v>
      </c>
      <c r="AU121" s="9">
        <f t="shared" si="54"/>
        <v>0.95879337957880606</v>
      </c>
      <c r="AV121" s="11">
        <f t="shared" si="71"/>
        <v>2.5519169334546357E-2</v>
      </c>
      <c r="AW121">
        <f t="shared" si="72"/>
        <v>-0.68511874793405447</v>
      </c>
      <c r="AX121">
        <f t="shared" si="73"/>
        <v>-2.6895430530506728</v>
      </c>
      <c r="AY121">
        <f t="shared" si="74"/>
        <v>0.23454041787870511</v>
      </c>
      <c r="AZ121">
        <f t="shared" si="75"/>
        <v>4.5658888420481736E-5</v>
      </c>
      <c r="BA121">
        <f t="shared" si="83"/>
        <v>2.5322119220905744E-3</v>
      </c>
    </row>
    <row r="122" spans="7:53" x14ac:dyDescent="0.25">
      <c r="G122" s="4">
        <f t="shared" si="76"/>
        <v>40713</v>
      </c>
      <c r="H122">
        <f t="shared" si="77"/>
        <v>7</v>
      </c>
      <c r="I122" s="4">
        <f t="shared" si="55"/>
        <v>0</v>
      </c>
      <c r="J122">
        <f t="shared" si="56"/>
        <v>0</v>
      </c>
      <c r="K122">
        <f t="shared" si="57"/>
        <v>0</v>
      </c>
      <c r="L122" s="9">
        <f t="shared" si="42"/>
        <v>1</v>
      </c>
      <c r="M122" s="9">
        <f t="shared" si="58"/>
        <v>0</v>
      </c>
      <c r="N122" s="9">
        <f t="shared" si="43"/>
        <v>1</v>
      </c>
      <c r="O122" s="11">
        <f t="shared" si="44"/>
        <v>0</v>
      </c>
      <c r="P122">
        <f t="shared" si="45"/>
        <v>0</v>
      </c>
      <c r="Q122">
        <f t="shared" si="46"/>
        <v>0</v>
      </c>
      <c r="R122">
        <f t="shared" si="47"/>
        <v>0</v>
      </c>
      <c r="S122">
        <f t="shared" si="48"/>
        <v>0</v>
      </c>
      <c r="T122">
        <f t="shared" si="49"/>
        <v>0</v>
      </c>
      <c r="W122" s="4">
        <f t="shared" si="78"/>
        <v>41078</v>
      </c>
      <c r="X122">
        <f t="shared" si="79"/>
        <v>1</v>
      </c>
      <c r="Y122" s="4">
        <f t="shared" si="59"/>
        <v>41078</v>
      </c>
      <c r="Z122">
        <f t="shared" si="60"/>
        <v>1.3214774281805746</v>
      </c>
      <c r="AA122">
        <f t="shared" si="61"/>
        <v>1.5728435483991539</v>
      </c>
      <c r="AB122" s="9">
        <f t="shared" si="50"/>
        <v>0.98547617037669122</v>
      </c>
      <c r="AC122" s="9">
        <f t="shared" si="62"/>
        <v>1.005093312204731</v>
      </c>
      <c r="AD122" s="9">
        <f t="shared" si="51"/>
        <v>0.98097646969852137</v>
      </c>
      <c r="AE122" s="11">
        <f t="shared" si="63"/>
        <v>1.8248126928284689E-2</v>
      </c>
      <c r="AF122">
        <f t="shared" si="64"/>
        <v>-0.85491510062306708</v>
      </c>
      <c r="AG122">
        <f t="shared" si="65"/>
        <v>-4.3820625280396275</v>
      </c>
      <c r="AH122">
        <f t="shared" si="66"/>
        <v>0.19344226808426593</v>
      </c>
      <c r="AI122">
        <f t="shared" si="67"/>
        <v>3.6874186714505422E-5</v>
      </c>
      <c r="AJ122">
        <f t="shared" si="80"/>
        <v>1.0992042946359761E-3</v>
      </c>
      <c r="AN122" s="4">
        <f t="shared" si="81"/>
        <v>41444</v>
      </c>
      <c r="AO122">
        <f t="shared" si="82"/>
        <v>3</v>
      </c>
      <c r="AP122" s="4">
        <f t="shared" si="68"/>
        <v>41444</v>
      </c>
      <c r="AQ122">
        <f t="shared" si="69"/>
        <v>2.323905109489051</v>
      </c>
      <c r="AR122">
        <f t="shared" si="70"/>
        <v>2.5759599040095988</v>
      </c>
      <c r="AS122" s="9">
        <f t="shared" si="52"/>
        <v>0.96489550352186926</v>
      </c>
      <c r="AT122" s="9">
        <f t="shared" si="53"/>
        <v>1.0265313752291654</v>
      </c>
      <c r="AU122" s="9">
        <f t="shared" si="54"/>
        <v>0.95872450185740454</v>
      </c>
      <c r="AV122" s="11">
        <f t="shared" si="71"/>
        <v>2.553682345165981E-2</v>
      </c>
      <c r="AW122">
        <f t="shared" si="72"/>
        <v>-0.68026843022599548</v>
      </c>
      <c r="AX122">
        <f t="shared" si="73"/>
        <v>-2.683511925634765</v>
      </c>
      <c r="AY122">
        <f t="shared" si="74"/>
        <v>0.23594067378474687</v>
      </c>
      <c r="AZ122">
        <f t="shared" si="75"/>
        <v>4.5934578407935749E-5</v>
      </c>
      <c r="BA122">
        <f t="shared" si="83"/>
        <v>2.5781465004985102E-3</v>
      </c>
    </row>
    <row r="123" spans="7:53" x14ac:dyDescent="0.25">
      <c r="G123" s="4">
        <f t="shared" si="76"/>
        <v>40714</v>
      </c>
      <c r="H123">
        <f t="shared" si="77"/>
        <v>1</v>
      </c>
      <c r="I123" s="4">
        <f t="shared" si="55"/>
        <v>40714</v>
      </c>
      <c r="J123">
        <f t="shared" si="56"/>
        <v>0.32602739726027397</v>
      </c>
      <c r="K123">
        <f t="shared" si="57"/>
        <v>0.57808219178082187</v>
      </c>
      <c r="L123" s="9">
        <f t="shared" si="42"/>
        <v>0.99800748735597955</v>
      </c>
      <c r="M123" s="9">
        <f t="shared" si="58"/>
        <v>0.99247302323037823</v>
      </c>
      <c r="N123" s="9">
        <f t="shared" si="43"/>
        <v>0.99570764607918794</v>
      </c>
      <c r="O123" s="11">
        <f t="shared" si="44"/>
        <v>9.1637041443367682E-3</v>
      </c>
      <c r="P123">
        <f t="shared" si="45"/>
        <v>-5.4661088040368009</v>
      </c>
      <c r="Q123">
        <f t="shared" si="46"/>
        <v>-15.760310674340682</v>
      </c>
      <c r="R123">
        <f t="shared" si="47"/>
        <v>2.2955271682485379E-8</v>
      </c>
      <c r="S123">
        <f t="shared" si="48"/>
        <v>4.3043250013231001E-12</v>
      </c>
      <c r="T123">
        <f t="shared" si="49"/>
        <v>4.3043250013231001E-12</v>
      </c>
      <c r="W123" s="4">
        <f t="shared" si="78"/>
        <v>41079</v>
      </c>
      <c r="X123">
        <f t="shared" si="79"/>
        <v>2</v>
      </c>
      <c r="Y123" s="4">
        <f t="shared" si="59"/>
        <v>41079</v>
      </c>
      <c r="Z123">
        <f t="shared" si="60"/>
        <v>1.3242134062927498</v>
      </c>
      <c r="AA123">
        <f t="shared" si="61"/>
        <v>1.575579526511329</v>
      </c>
      <c r="AB123" s="9">
        <f t="shared" si="50"/>
        <v>0.9854298253811461</v>
      </c>
      <c r="AC123" s="9">
        <f t="shared" si="62"/>
        <v>1.0051405819786681</v>
      </c>
      <c r="AD123" s="9">
        <f t="shared" si="51"/>
        <v>0.98092486932824208</v>
      </c>
      <c r="AE123" s="11">
        <f t="shared" si="63"/>
        <v>1.8270400664479044E-2</v>
      </c>
      <c r="AF123">
        <f t="shared" si="64"/>
        <v>-0.84354973542013378</v>
      </c>
      <c r="AG123">
        <f t="shared" si="65"/>
        <v>-4.3670515314465872</v>
      </c>
      <c r="AH123">
        <f t="shared" si="66"/>
        <v>0.1965481513945071</v>
      </c>
      <c r="AI123">
        <f t="shared" si="67"/>
        <v>3.7467995794389118E-5</v>
      </c>
      <c r="AJ123">
        <f t="shared" si="80"/>
        <v>1.1366722904303651E-3</v>
      </c>
      <c r="AN123" s="4">
        <f t="shared" si="81"/>
        <v>41445</v>
      </c>
      <c r="AO123">
        <f t="shared" si="82"/>
        <v>4</v>
      </c>
      <c r="AP123" s="4">
        <f t="shared" si="68"/>
        <v>41445</v>
      </c>
      <c r="AQ123">
        <f t="shared" si="69"/>
        <v>2.3266423357664237</v>
      </c>
      <c r="AR123">
        <f t="shared" si="70"/>
        <v>2.5786971302869715</v>
      </c>
      <c r="AS123" s="9">
        <f t="shared" si="52"/>
        <v>0.96483040556619459</v>
      </c>
      <c r="AT123" s="9">
        <f t="shared" si="53"/>
        <v>1.0266006362035063</v>
      </c>
      <c r="AU123" s="9">
        <f t="shared" si="54"/>
        <v>0.95865558444701238</v>
      </c>
      <c r="AV123" s="11">
        <f t="shared" si="71"/>
        <v>2.5554466078949508E-2</v>
      </c>
      <c r="AW123">
        <f t="shared" si="72"/>
        <v>-0.67543013886581782</v>
      </c>
      <c r="AX123">
        <f t="shared" si="73"/>
        <v>-2.6774949089619353</v>
      </c>
      <c r="AY123">
        <f t="shared" si="74"/>
        <v>0.23734105542623429</v>
      </c>
      <c r="AZ123">
        <f t="shared" si="75"/>
        <v>4.621033212889003E-5</v>
      </c>
      <c r="BA123">
        <f t="shared" si="83"/>
        <v>2.6243568326274002E-3</v>
      </c>
    </row>
    <row r="124" spans="7:53" x14ac:dyDescent="0.25">
      <c r="G124" s="4">
        <f t="shared" si="76"/>
        <v>40715</v>
      </c>
      <c r="H124">
        <f t="shared" si="77"/>
        <v>2</v>
      </c>
      <c r="I124" s="4">
        <f t="shared" si="55"/>
        <v>40715</v>
      </c>
      <c r="J124">
        <f t="shared" si="56"/>
        <v>0.32876712328767121</v>
      </c>
      <c r="K124">
        <f t="shared" si="57"/>
        <v>0.58082191780821923</v>
      </c>
      <c r="L124" s="9">
        <f t="shared" si="42"/>
        <v>0.99798595326803308</v>
      </c>
      <c r="M124" s="9">
        <f t="shared" si="58"/>
        <v>0.99249443836282247</v>
      </c>
      <c r="N124" s="9">
        <f t="shared" si="43"/>
        <v>0.99567918170321756</v>
      </c>
      <c r="O124" s="11">
        <f t="shared" si="44"/>
        <v>9.1915805969854623E-3</v>
      </c>
      <c r="P124">
        <f t="shared" si="45"/>
        <v>-5.3905506424071401</v>
      </c>
      <c r="Q124">
        <f t="shared" si="46"/>
        <v>-15.64177027124545</v>
      </c>
      <c r="R124">
        <f t="shared" si="47"/>
        <v>3.5050322973281748E-8</v>
      </c>
      <c r="S124">
        <f t="shared" si="48"/>
        <v>6.5724004022261021E-12</v>
      </c>
      <c r="T124">
        <f t="shared" si="49"/>
        <v>6.5724004022261021E-12</v>
      </c>
      <c r="W124" s="4">
        <f t="shared" si="78"/>
        <v>41080</v>
      </c>
      <c r="X124">
        <f t="shared" si="79"/>
        <v>3</v>
      </c>
      <c r="Y124" s="4">
        <f t="shared" si="59"/>
        <v>41080</v>
      </c>
      <c r="Z124">
        <f t="shared" si="60"/>
        <v>1.3269493844049247</v>
      </c>
      <c r="AA124">
        <f t="shared" si="61"/>
        <v>1.578315504623504</v>
      </c>
      <c r="AB124" s="9">
        <f t="shared" si="50"/>
        <v>0.98538342106487364</v>
      </c>
      <c r="AC124" s="9">
        <f t="shared" si="62"/>
        <v>1.0051879167119986</v>
      </c>
      <c r="AD124" s="9">
        <f t="shared" si="51"/>
        <v>0.98087321389689386</v>
      </c>
      <c r="AE124" s="11">
        <f t="shared" si="63"/>
        <v>1.8292660494541948E-2</v>
      </c>
      <c r="AF124">
        <f t="shared" si="64"/>
        <v>-0.83222822903029858</v>
      </c>
      <c r="AG124">
        <f t="shared" si="65"/>
        <v>-4.3520956746352137</v>
      </c>
      <c r="AH124">
        <f t="shared" si="66"/>
        <v>0.19967151832435703</v>
      </c>
      <c r="AI124">
        <f t="shared" si="67"/>
        <v>3.8065196083500059E-5</v>
      </c>
      <c r="AJ124">
        <f t="shared" si="80"/>
        <v>1.1747374865138651E-3</v>
      </c>
      <c r="AN124" s="4">
        <f t="shared" si="81"/>
        <v>41446</v>
      </c>
      <c r="AO124">
        <f t="shared" si="82"/>
        <v>5</v>
      </c>
      <c r="AP124" s="4">
        <f t="shared" si="68"/>
        <v>41446</v>
      </c>
      <c r="AQ124">
        <f t="shared" si="69"/>
        <v>2.3293795620437958</v>
      </c>
      <c r="AR124">
        <f t="shared" si="70"/>
        <v>2.5814343565643436</v>
      </c>
      <c r="AS124" s="9">
        <f t="shared" si="52"/>
        <v>0.96476526431704124</v>
      </c>
      <c r="AT124" s="9">
        <f t="shared" si="53"/>
        <v>1.0266699525961018</v>
      </c>
      <c r="AU124" s="9">
        <f t="shared" si="54"/>
        <v>0.95858662738630607</v>
      </c>
      <c r="AV124" s="11">
        <f t="shared" si="71"/>
        <v>2.5572097222510658E-2</v>
      </c>
      <c r="AW124">
        <f t="shared" si="72"/>
        <v>-0.67060383521434697</v>
      </c>
      <c r="AX124">
        <f t="shared" si="73"/>
        <v>-2.6714919582678367</v>
      </c>
      <c r="AY124">
        <f t="shared" si="74"/>
        <v>0.23874151198627175</v>
      </c>
      <c r="AZ124">
        <f t="shared" si="75"/>
        <v>4.6486139736730008E-5</v>
      </c>
      <c r="BA124">
        <f t="shared" si="83"/>
        <v>2.6708429723641303E-3</v>
      </c>
    </row>
    <row r="125" spans="7:53" x14ac:dyDescent="0.25">
      <c r="G125" s="4">
        <f t="shared" si="76"/>
        <v>40716</v>
      </c>
      <c r="H125">
        <f t="shared" si="77"/>
        <v>3</v>
      </c>
      <c r="I125" s="4">
        <f t="shared" si="55"/>
        <v>40716</v>
      </c>
      <c r="J125">
        <f t="shared" si="56"/>
        <v>0.33150684931506852</v>
      </c>
      <c r="K125">
        <f t="shared" si="57"/>
        <v>0.58356164383561648</v>
      </c>
      <c r="L125" s="9">
        <f t="shared" si="42"/>
        <v>0.9979643414746886</v>
      </c>
      <c r="M125" s="9">
        <f t="shared" si="58"/>
        <v>0.99251593170061625</v>
      </c>
      <c r="N125" s="9">
        <f t="shared" si="43"/>
        <v>0.99565064440950035</v>
      </c>
      <c r="O125" s="11">
        <f t="shared" si="44"/>
        <v>9.2194402412777276E-3</v>
      </c>
      <c r="P125">
        <f t="shared" si="45"/>
        <v>-5.3159041488498104</v>
      </c>
      <c r="Q125">
        <f t="shared" si="46"/>
        <v>-15.524675480948863</v>
      </c>
      <c r="R125">
        <f t="shared" si="47"/>
        <v>5.2956483136131006E-8</v>
      </c>
      <c r="S125">
        <f t="shared" si="48"/>
        <v>9.9302579518035479E-12</v>
      </c>
      <c r="T125">
        <f t="shared" si="49"/>
        <v>9.9302579518035479E-12</v>
      </c>
      <c r="W125" s="4">
        <f t="shared" si="78"/>
        <v>41081</v>
      </c>
      <c r="X125">
        <f t="shared" si="79"/>
        <v>4</v>
      </c>
      <c r="Y125" s="4">
        <f t="shared" si="59"/>
        <v>41081</v>
      </c>
      <c r="Z125">
        <f t="shared" si="60"/>
        <v>1.3296853625170999</v>
      </c>
      <c r="AA125">
        <f t="shared" si="61"/>
        <v>1.5810514827356792</v>
      </c>
      <c r="AB125" s="9">
        <f t="shared" si="50"/>
        <v>0.98533695747502548</v>
      </c>
      <c r="AC125" s="9">
        <f t="shared" si="62"/>
        <v>1.0052353163743457</v>
      </c>
      <c r="AD125" s="9">
        <f t="shared" si="51"/>
        <v>0.98082150345002184</v>
      </c>
      <c r="AE125" s="11">
        <f t="shared" si="63"/>
        <v>1.8314906425691269E-2</v>
      </c>
      <c r="AF125">
        <f t="shared" si="64"/>
        <v>-0.82095034817800672</v>
      </c>
      <c r="AG125">
        <f t="shared" si="65"/>
        <v>-4.3371946662703742</v>
      </c>
      <c r="AH125">
        <f t="shared" si="66"/>
        <v>0.20281196480427191</v>
      </c>
      <c r="AI125">
        <f t="shared" si="67"/>
        <v>3.8665711131892667E-5</v>
      </c>
      <c r="AJ125">
        <f t="shared" si="80"/>
        <v>1.2134031976457579E-3</v>
      </c>
      <c r="AN125" s="4">
        <f t="shared" si="81"/>
        <v>41447</v>
      </c>
      <c r="AO125">
        <f t="shared" si="82"/>
        <v>6</v>
      </c>
      <c r="AP125" s="4">
        <f t="shared" si="68"/>
        <v>0</v>
      </c>
      <c r="AQ125">
        <f t="shared" si="69"/>
        <v>0</v>
      </c>
      <c r="AR125">
        <f t="shared" si="70"/>
        <v>0</v>
      </c>
      <c r="AS125" s="9">
        <f t="shared" si="52"/>
        <v>1</v>
      </c>
      <c r="AT125" s="9">
        <f t="shared" si="53"/>
        <v>0</v>
      </c>
      <c r="AU125" s="9">
        <f t="shared" si="54"/>
        <v>1</v>
      </c>
      <c r="AV125" s="11">
        <f t="shared" si="71"/>
        <v>0</v>
      </c>
      <c r="AW125">
        <f t="shared" si="72"/>
        <v>0</v>
      </c>
      <c r="AX125">
        <f t="shared" si="73"/>
        <v>0</v>
      </c>
      <c r="AY125">
        <f t="shared" si="74"/>
        <v>0</v>
      </c>
      <c r="AZ125">
        <f t="shared" si="75"/>
        <v>0</v>
      </c>
      <c r="BA125">
        <f t="shared" si="83"/>
        <v>2.6708429723641303E-3</v>
      </c>
    </row>
    <row r="126" spans="7:53" x14ac:dyDescent="0.25">
      <c r="G126" s="4">
        <f t="shared" si="76"/>
        <v>40717</v>
      </c>
      <c r="H126">
        <f t="shared" si="77"/>
        <v>4</v>
      </c>
      <c r="I126" s="4">
        <f t="shared" si="55"/>
        <v>40717</v>
      </c>
      <c r="J126">
        <f t="shared" si="56"/>
        <v>0.33424657534246577</v>
      </c>
      <c r="K126">
        <f t="shared" si="57"/>
        <v>0.58630136986301373</v>
      </c>
      <c r="L126" s="9">
        <f t="shared" si="42"/>
        <v>0.99794265202851085</v>
      </c>
      <c r="M126" s="9">
        <f t="shared" si="58"/>
        <v>0.99253750320158118</v>
      </c>
      <c r="N126" s="9">
        <f t="shared" si="43"/>
        <v>0.99562203424950835</v>
      </c>
      <c r="O126" s="11">
        <f t="shared" si="44"/>
        <v>9.2472830857639413E-3</v>
      </c>
      <c r="P126">
        <f t="shared" si="45"/>
        <v>-5.242151810487635</v>
      </c>
      <c r="Q126">
        <f t="shared" si="46"/>
        <v>-15.408997826507335</v>
      </c>
      <c r="R126">
        <f t="shared" si="47"/>
        <v>7.9194084706439694E-8</v>
      </c>
      <c r="S126">
        <f t="shared" si="48"/>
        <v>1.4850585517525868E-11</v>
      </c>
      <c r="T126">
        <f t="shared" si="49"/>
        <v>1.4850585517525868E-11</v>
      </c>
      <c r="W126" s="4">
        <f t="shared" si="78"/>
        <v>41082</v>
      </c>
      <c r="X126">
        <f t="shared" si="79"/>
        <v>5</v>
      </c>
      <c r="Y126" s="4">
        <f t="shared" si="59"/>
        <v>41082</v>
      </c>
      <c r="Z126">
        <f t="shared" si="60"/>
        <v>1.3324213406292749</v>
      </c>
      <c r="AA126">
        <f t="shared" si="61"/>
        <v>1.5837874608478542</v>
      </c>
      <c r="AB126" s="9">
        <f t="shared" si="50"/>
        <v>0.985290434658736</v>
      </c>
      <c r="AC126" s="9">
        <f t="shared" si="62"/>
        <v>1.0052827809353586</v>
      </c>
      <c r="AD126" s="9">
        <f t="shared" si="51"/>
        <v>0.98076973803315315</v>
      </c>
      <c r="AE126" s="11">
        <f t="shared" si="63"/>
        <v>1.8337138465138684E-2</v>
      </c>
      <c r="AF126">
        <f t="shared" si="64"/>
        <v>-0.80971586125293971</v>
      </c>
      <c r="AG126">
        <f t="shared" si="65"/>
        <v>-4.3223482170996572</v>
      </c>
      <c r="AH126">
        <f t="shared" si="66"/>
        <v>0.2059690842078517</v>
      </c>
      <c r="AI126">
        <f t="shared" si="67"/>
        <v>3.926946398880966E-5</v>
      </c>
      <c r="AJ126">
        <f t="shared" si="80"/>
        <v>1.2526726616345675E-3</v>
      </c>
      <c r="AN126" s="4">
        <f t="shared" si="81"/>
        <v>41448</v>
      </c>
      <c r="AO126">
        <f t="shared" si="82"/>
        <v>7</v>
      </c>
      <c r="AP126" s="4">
        <f t="shared" si="68"/>
        <v>0</v>
      </c>
      <c r="AQ126">
        <f t="shared" si="69"/>
        <v>0</v>
      </c>
      <c r="AR126">
        <f t="shared" si="70"/>
        <v>0</v>
      </c>
      <c r="AS126" s="9">
        <f t="shared" si="52"/>
        <v>1</v>
      </c>
      <c r="AT126" s="9">
        <f t="shared" si="53"/>
        <v>0</v>
      </c>
      <c r="AU126" s="9">
        <f t="shared" si="54"/>
        <v>1</v>
      </c>
      <c r="AV126" s="11">
        <f t="shared" si="71"/>
        <v>0</v>
      </c>
      <c r="AW126">
        <f t="shared" si="72"/>
        <v>0</v>
      </c>
      <c r="AX126">
        <f t="shared" si="73"/>
        <v>0</v>
      </c>
      <c r="AY126">
        <f t="shared" si="74"/>
        <v>0</v>
      </c>
      <c r="AZ126">
        <f t="shared" si="75"/>
        <v>0</v>
      </c>
      <c r="BA126">
        <f t="shared" si="83"/>
        <v>2.6708429723641303E-3</v>
      </c>
    </row>
    <row r="127" spans="7:53" x14ac:dyDescent="0.25">
      <c r="G127" s="4">
        <f t="shared" si="76"/>
        <v>40718</v>
      </c>
      <c r="H127">
        <f t="shared" si="77"/>
        <v>5</v>
      </c>
      <c r="I127" s="4">
        <f t="shared" si="55"/>
        <v>40718</v>
      </c>
      <c r="J127">
        <f t="shared" si="56"/>
        <v>0.33698630136986302</v>
      </c>
      <c r="K127">
        <f t="shared" si="57"/>
        <v>0.58904109589041098</v>
      </c>
      <c r="L127" s="9">
        <f t="shared" si="42"/>
        <v>0.99792088498205334</v>
      </c>
      <c r="M127" s="9">
        <f t="shared" si="58"/>
        <v>0.99255915282357843</v>
      </c>
      <c r="N127" s="9">
        <f t="shared" si="43"/>
        <v>0.99559335127469972</v>
      </c>
      <c r="O127" s="11">
        <f t="shared" si="44"/>
        <v>9.2751091389953657E-3</v>
      </c>
      <c r="P127">
        <f t="shared" si="45"/>
        <v>-5.1692765902236033</v>
      </c>
      <c r="Q127">
        <f t="shared" si="46"/>
        <v>-15.294709619382424</v>
      </c>
      <c r="R127">
        <f t="shared" si="47"/>
        <v>1.1725664092111914E-7</v>
      </c>
      <c r="S127">
        <f t="shared" si="48"/>
        <v>2.1988608903406205E-11</v>
      </c>
      <c r="T127">
        <f t="shared" si="49"/>
        <v>2.1988608903406205E-11</v>
      </c>
      <c r="W127" s="4">
        <f t="shared" si="78"/>
        <v>41083</v>
      </c>
      <c r="X127">
        <f t="shared" si="79"/>
        <v>6</v>
      </c>
      <c r="Y127" s="4">
        <f t="shared" si="59"/>
        <v>0</v>
      </c>
      <c r="Z127">
        <f t="shared" si="60"/>
        <v>0</v>
      </c>
      <c r="AA127">
        <f t="shared" si="61"/>
        <v>0</v>
      </c>
      <c r="AB127" s="9">
        <f t="shared" si="50"/>
        <v>1</v>
      </c>
      <c r="AC127" s="9">
        <f t="shared" si="62"/>
        <v>0</v>
      </c>
      <c r="AD127" s="9">
        <f t="shared" si="51"/>
        <v>1</v>
      </c>
      <c r="AE127" s="11">
        <f t="shared" si="63"/>
        <v>0</v>
      </c>
      <c r="AF127">
        <f t="shared" si="64"/>
        <v>0</v>
      </c>
      <c r="AG127">
        <f t="shared" si="65"/>
        <v>0</v>
      </c>
      <c r="AH127">
        <f t="shared" si="66"/>
        <v>0</v>
      </c>
      <c r="AI127">
        <f t="shared" si="67"/>
        <v>0</v>
      </c>
      <c r="AJ127">
        <f t="shared" si="80"/>
        <v>1.2526726616345675E-3</v>
      </c>
      <c r="AN127" s="4">
        <f t="shared" si="81"/>
        <v>41449</v>
      </c>
      <c r="AO127">
        <f t="shared" si="82"/>
        <v>1</v>
      </c>
      <c r="AP127" s="4">
        <f t="shared" si="68"/>
        <v>41449</v>
      </c>
      <c r="AQ127">
        <f t="shared" si="69"/>
        <v>2.3375912408759127</v>
      </c>
      <c r="AR127">
        <f t="shared" si="70"/>
        <v>2.5896460353964605</v>
      </c>
      <c r="AS127" s="9">
        <f t="shared" si="52"/>
        <v>0.96456958121309622</v>
      </c>
      <c r="AT127" s="9">
        <f t="shared" si="53"/>
        <v>1.0268782340585947</v>
      </c>
      <c r="AU127" s="9">
        <f t="shared" si="54"/>
        <v>0.95837951868877558</v>
      </c>
      <c r="AV127" s="11">
        <f t="shared" si="71"/>
        <v>2.5624921811725598E-2</v>
      </c>
      <c r="AW127">
        <f t="shared" si="72"/>
        <v>-0.65619646656806607</v>
      </c>
      <c r="AX127">
        <f t="shared" si="73"/>
        <v>-2.6535670572388614</v>
      </c>
      <c r="AY127">
        <f t="shared" si="74"/>
        <v>0.24294282602296174</v>
      </c>
      <c r="AZ127">
        <f t="shared" si="75"/>
        <v>4.7313787962074088E-5</v>
      </c>
      <c r="BA127">
        <f t="shared" si="83"/>
        <v>2.7181567603262046E-3</v>
      </c>
    </row>
    <row r="128" spans="7:53" x14ac:dyDescent="0.25">
      <c r="G128" s="4">
        <f t="shared" si="76"/>
        <v>40719</v>
      </c>
      <c r="H128">
        <f t="shared" si="77"/>
        <v>6</v>
      </c>
      <c r="I128" s="4">
        <f t="shared" si="55"/>
        <v>0</v>
      </c>
      <c r="J128">
        <f t="shared" si="56"/>
        <v>0</v>
      </c>
      <c r="K128">
        <f t="shared" si="57"/>
        <v>0</v>
      </c>
      <c r="L128" s="9">
        <f t="shared" si="42"/>
        <v>1</v>
      </c>
      <c r="M128" s="9">
        <f t="shared" si="58"/>
        <v>0</v>
      </c>
      <c r="N128" s="9">
        <f t="shared" si="43"/>
        <v>1</v>
      </c>
      <c r="O128" s="11">
        <f t="shared" si="44"/>
        <v>0</v>
      </c>
      <c r="P128">
        <f t="shared" si="45"/>
        <v>0</v>
      </c>
      <c r="Q128">
        <f t="shared" si="46"/>
        <v>0</v>
      </c>
      <c r="R128">
        <f t="shared" si="47"/>
        <v>0</v>
      </c>
      <c r="S128">
        <f t="shared" si="48"/>
        <v>0</v>
      </c>
      <c r="T128">
        <f t="shared" si="49"/>
        <v>0</v>
      </c>
      <c r="W128" s="4">
        <f t="shared" si="78"/>
        <v>41084</v>
      </c>
      <c r="X128">
        <f t="shared" si="79"/>
        <v>7</v>
      </c>
      <c r="Y128" s="4">
        <f t="shared" si="59"/>
        <v>0</v>
      </c>
      <c r="Z128">
        <f t="shared" si="60"/>
        <v>0</v>
      </c>
      <c r="AA128">
        <f t="shared" si="61"/>
        <v>0</v>
      </c>
      <c r="AB128" s="9">
        <f t="shared" si="50"/>
        <v>1</v>
      </c>
      <c r="AC128" s="9">
        <f t="shared" si="62"/>
        <v>0</v>
      </c>
      <c r="AD128" s="9">
        <f t="shared" si="51"/>
        <v>1</v>
      </c>
      <c r="AE128" s="11">
        <f t="shared" si="63"/>
        <v>0</v>
      </c>
      <c r="AF128">
        <f t="shared" si="64"/>
        <v>0</v>
      </c>
      <c r="AG128">
        <f t="shared" si="65"/>
        <v>0</v>
      </c>
      <c r="AH128">
        <f t="shared" si="66"/>
        <v>0</v>
      </c>
      <c r="AI128">
        <f t="shared" si="67"/>
        <v>0</v>
      </c>
      <c r="AJ128">
        <f t="shared" si="80"/>
        <v>1.2526726616345675E-3</v>
      </c>
      <c r="AN128" s="4">
        <f t="shared" si="81"/>
        <v>41450</v>
      </c>
      <c r="AO128">
        <f t="shared" si="82"/>
        <v>2</v>
      </c>
      <c r="AP128" s="4">
        <f t="shared" si="68"/>
        <v>41450</v>
      </c>
      <c r="AQ128">
        <f t="shared" si="69"/>
        <v>2.3403284671532849</v>
      </c>
      <c r="AR128">
        <f t="shared" si="70"/>
        <v>2.5923832616738327</v>
      </c>
      <c r="AS128" s="9">
        <f t="shared" si="52"/>
        <v>0.96450426719431825</v>
      </c>
      <c r="AT128" s="9">
        <f t="shared" si="53"/>
        <v>1.0269477718994764</v>
      </c>
      <c r="AU128" s="9">
        <f t="shared" si="54"/>
        <v>0.95831040341318852</v>
      </c>
      <c r="AV128" s="11">
        <f t="shared" si="71"/>
        <v>2.5642507081261229E-2</v>
      </c>
      <c r="AW128">
        <f t="shared" si="72"/>
        <v>-0.65141773061655339</v>
      </c>
      <c r="AX128">
        <f t="shared" si="73"/>
        <v>-2.6476199265745146</v>
      </c>
      <c r="AY128">
        <f t="shared" si="74"/>
        <v>0.24434307813137043</v>
      </c>
      <c r="AZ128">
        <f t="shared" si="75"/>
        <v>4.7589713384944421E-5</v>
      </c>
      <c r="BA128">
        <f t="shared" si="83"/>
        <v>2.7657464737111488E-3</v>
      </c>
    </row>
    <row r="129" spans="7:53" x14ac:dyDescent="0.25">
      <c r="G129" s="4">
        <f t="shared" si="76"/>
        <v>40720</v>
      </c>
      <c r="H129">
        <f t="shared" si="77"/>
        <v>7</v>
      </c>
      <c r="I129" s="4">
        <f t="shared" si="55"/>
        <v>0</v>
      </c>
      <c r="J129">
        <f t="shared" si="56"/>
        <v>0</v>
      </c>
      <c r="K129">
        <f t="shared" si="57"/>
        <v>0</v>
      </c>
      <c r="L129" s="9">
        <f t="shared" si="42"/>
        <v>1</v>
      </c>
      <c r="M129" s="9">
        <f t="shared" si="58"/>
        <v>0</v>
      </c>
      <c r="N129" s="9">
        <f t="shared" si="43"/>
        <v>1</v>
      </c>
      <c r="O129" s="11">
        <f t="shared" si="44"/>
        <v>0</v>
      </c>
      <c r="P129">
        <f t="shared" si="45"/>
        <v>0</v>
      </c>
      <c r="Q129">
        <f t="shared" si="46"/>
        <v>0</v>
      </c>
      <c r="R129">
        <f t="shared" si="47"/>
        <v>0</v>
      </c>
      <c r="S129">
        <f t="shared" si="48"/>
        <v>0</v>
      </c>
      <c r="T129">
        <f t="shared" si="49"/>
        <v>0</v>
      </c>
      <c r="W129" s="4">
        <f t="shared" si="78"/>
        <v>41085</v>
      </c>
      <c r="X129">
        <f t="shared" si="79"/>
        <v>1</v>
      </c>
      <c r="Y129" s="4">
        <f t="shared" si="59"/>
        <v>41085</v>
      </c>
      <c r="Z129">
        <f t="shared" si="60"/>
        <v>1.3406292749658002</v>
      </c>
      <c r="AA129">
        <f t="shared" si="61"/>
        <v>1.5919953951843795</v>
      </c>
      <c r="AB129" s="9">
        <f t="shared" si="50"/>
        <v>0.98515051132231102</v>
      </c>
      <c r="AC129" s="9">
        <f t="shared" si="62"/>
        <v>1.0054255637072727</v>
      </c>
      <c r="AD129" s="9">
        <f t="shared" si="51"/>
        <v>0.9806141124175709</v>
      </c>
      <c r="AE129" s="11">
        <f t="shared" si="63"/>
        <v>1.8403751305366874E-2</v>
      </c>
      <c r="AF129">
        <f t="shared" si="64"/>
        <v>-0.77627047256689241</v>
      </c>
      <c r="AG129">
        <f t="shared" si="65"/>
        <v>-4.2781333630387142</v>
      </c>
      <c r="AH129">
        <f t="shared" si="66"/>
        <v>0.21553637964360067</v>
      </c>
      <c r="AI129">
        <f t="shared" si="67"/>
        <v>4.1099373207388131E-5</v>
      </c>
      <c r="AJ129">
        <f t="shared" si="80"/>
        <v>1.2937720348419556E-3</v>
      </c>
      <c r="AN129" s="4">
        <f t="shared" si="81"/>
        <v>41451</v>
      </c>
      <c r="AO129">
        <f t="shared" si="82"/>
        <v>3</v>
      </c>
      <c r="AP129" s="4">
        <f t="shared" si="68"/>
        <v>41451</v>
      </c>
      <c r="AQ129">
        <f t="shared" si="69"/>
        <v>2.3430656934306571</v>
      </c>
      <c r="AR129">
        <f t="shared" si="70"/>
        <v>2.5951204879512049</v>
      </c>
      <c r="AS129" s="9">
        <f t="shared" si="52"/>
        <v>0.96443891008410987</v>
      </c>
      <c r="AT129" s="9">
        <f t="shared" si="53"/>
        <v>1.0270173650463357</v>
      </c>
      <c r="AU129" s="9">
        <f t="shared" si="54"/>
        <v>0.95824124868037786</v>
      </c>
      <c r="AV129" s="11">
        <f t="shared" si="71"/>
        <v>2.5660080897498553E-2</v>
      </c>
      <c r="AW129">
        <f t="shared" si="72"/>
        <v>-0.64665079161255035</v>
      </c>
      <c r="AX129">
        <f t="shared" si="73"/>
        <v>-2.6416866408767476</v>
      </c>
      <c r="AY129">
        <f t="shared" si="74"/>
        <v>0.24574315413600503</v>
      </c>
      <c r="AZ129">
        <f t="shared" si="75"/>
        <v>4.7865644017729136E-5</v>
      </c>
      <c r="BA129">
        <f t="shared" si="83"/>
        <v>2.8136121177288779E-3</v>
      </c>
    </row>
    <row r="130" spans="7:53" x14ac:dyDescent="0.25">
      <c r="G130" s="4">
        <f t="shared" si="76"/>
        <v>40721</v>
      </c>
      <c r="H130">
        <f t="shared" si="77"/>
        <v>1</v>
      </c>
      <c r="I130" s="4">
        <f t="shared" si="55"/>
        <v>40721</v>
      </c>
      <c r="J130">
        <f t="shared" si="56"/>
        <v>0.34520547945205482</v>
      </c>
      <c r="K130">
        <f t="shared" si="57"/>
        <v>0.59726027397260273</v>
      </c>
      <c r="L130" s="9">
        <f t="shared" si="42"/>
        <v>0.99785511876637611</v>
      </c>
      <c r="M130" s="9">
        <f t="shared" si="58"/>
        <v>0.99262456999495863</v>
      </c>
      <c r="N130" s="9">
        <f t="shared" si="43"/>
        <v>0.99550686597576843</v>
      </c>
      <c r="O130" s="11">
        <f t="shared" si="44"/>
        <v>9.3584866365898651E-3</v>
      </c>
      <c r="P130">
        <f t="shared" si="45"/>
        <v>-4.9557500569601647</v>
      </c>
      <c r="Q130">
        <f t="shared" si="46"/>
        <v>-14.959916040554907</v>
      </c>
      <c r="R130">
        <f t="shared" si="47"/>
        <v>3.594862405084721E-7</v>
      </c>
      <c r="S130">
        <f t="shared" si="48"/>
        <v>6.7417275983738188E-11</v>
      </c>
      <c r="T130">
        <f t="shared" si="49"/>
        <v>6.7417275983738188E-11</v>
      </c>
      <c r="W130" s="4">
        <f t="shared" si="78"/>
        <v>41086</v>
      </c>
      <c r="X130">
        <f t="shared" si="79"/>
        <v>2</v>
      </c>
      <c r="Y130" s="4">
        <f t="shared" si="59"/>
        <v>41086</v>
      </c>
      <c r="Z130">
        <f t="shared" si="60"/>
        <v>1.3433652530779754</v>
      </c>
      <c r="AA130">
        <f t="shared" si="61"/>
        <v>1.5947313732965547</v>
      </c>
      <c r="AB130" s="9">
        <f t="shared" si="50"/>
        <v>0.98510375207126188</v>
      </c>
      <c r="AC130" s="9">
        <f t="shared" si="62"/>
        <v>1.005473287559959</v>
      </c>
      <c r="AD130" s="9">
        <f t="shared" si="51"/>
        <v>0.98056212757562955</v>
      </c>
      <c r="AE130" s="11">
        <f t="shared" si="63"/>
        <v>1.8425927850083724E-2</v>
      </c>
      <c r="AF130">
        <f t="shared" si="64"/>
        <v>-0.76520727798936783</v>
      </c>
      <c r="AG130">
        <f t="shared" si="65"/>
        <v>-4.2635022990778833</v>
      </c>
      <c r="AH130">
        <f t="shared" si="66"/>
        <v>0.21875608048270223</v>
      </c>
      <c r="AI130">
        <f t="shared" si="67"/>
        <v>4.171529913074844E-5</v>
      </c>
      <c r="AJ130">
        <f t="shared" si="80"/>
        <v>1.3354873339727041E-3</v>
      </c>
      <c r="AN130" s="4">
        <f t="shared" si="81"/>
        <v>41452</v>
      </c>
      <c r="AO130">
        <f t="shared" si="82"/>
        <v>4</v>
      </c>
      <c r="AP130" s="4">
        <f t="shared" si="68"/>
        <v>41452</v>
      </c>
      <c r="AQ130">
        <f t="shared" si="69"/>
        <v>2.3458029197080292</v>
      </c>
      <c r="AR130">
        <f t="shared" si="70"/>
        <v>2.597857714228577</v>
      </c>
      <c r="AS130" s="9">
        <f t="shared" si="52"/>
        <v>0.96437350992282223</v>
      </c>
      <c r="AT130" s="9">
        <f t="shared" si="53"/>
        <v>1.0270870134767709</v>
      </c>
      <c r="AU130" s="9">
        <f t="shared" si="54"/>
        <v>0.95817205452890286</v>
      </c>
      <c r="AV130" s="11">
        <f t="shared" si="71"/>
        <v>2.5677643266514272E-2</v>
      </c>
      <c r="AW130">
        <f t="shared" si="72"/>
        <v>-0.64189561188480593</v>
      </c>
      <c r="AX130">
        <f t="shared" si="73"/>
        <v>-2.6357671564981797</v>
      </c>
      <c r="AY130">
        <f t="shared" si="74"/>
        <v>0.24714300446820603</v>
      </c>
      <c r="AZ130">
        <f t="shared" si="75"/>
        <v>4.8141570240865275E-5</v>
      </c>
      <c r="BA130">
        <f t="shared" si="83"/>
        <v>2.8617536879697431E-3</v>
      </c>
    </row>
    <row r="131" spans="7:53" x14ac:dyDescent="0.25">
      <c r="G131" s="4">
        <f t="shared" si="76"/>
        <v>40722</v>
      </c>
      <c r="H131">
        <f t="shared" si="77"/>
        <v>2</v>
      </c>
      <c r="I131" s="4">
        <f t="shared" si="55"/>
        <v>40722</v>
      </c>
      <c r="J131">
        <f t="shared" si="56"/>
        <v>0.34794520547945207</v>
      </c>
      <c r="K131">
        <f t="shared" si="57"/>
        <v>0.60000000000000009</v>
      </c>
      <c r="L131" s="9">
        <f t="shared" si="42"/>
        <v>0.9978330418441187</v>
      </c>
      <c r="M131" s="9">
        <f t="shared" si="58"/>
        <v>0.99264653168047479</v>
      </c>
      <c r="N131" s="9">
        <f t="shared" si="43"/>
        <v>0.99547789225602223</v>
      </c>
      <c r="O131" s="11">
        <f t="shared" si="44"/>
        <v>9.3862456102134645E-3</v>
      </c>
      <c r="P131">
        <f t="shared" si="45"/>
        <v>-4.886221882215029</v>
      </c>
      <c r="Q131">
        <f t="shared" si="46"/>
        <v>-14.850923546361608</v>
      </c>
      <c r="R131">
        <f t="shared" si="47"/>
        <v>5.1283306945368173E-7</v>
      </c>
      <c r="S131">
        <f t="shared" si="48"/>
        <v>9.6177738176909697E-11</v>
      </c>
      <c r="T131">
        <f t="shared" si="49"/>
        <v>9.6177738176909697E-11</v>
      </c>
      <c r="W131" s="4">
        <f t="shared" si="78"/>
        <v>41087</v>
      </c>
      <c r="X131">
        <f t="shared" si="79"/>
        <v>3</v>
      </c>
      <c r="Y131" s="4">
        <f t="shared" si="59"/>
        <v>41087</v>
      </c>
      <c r="Z131">
        <f t="shared" si="60"/>
        <v>1.3461012311901506</v>
      </c>
      <c r="AA131">
        <f t="shared" si="61"/>
        <v>1.5974673514087299</v>
      </c>
      <c r="AB131" s="9">
        <f t="shared" si="50"/>
        <v>0.9850569338291888</v>
      </c>
      <c r="AC131" s="9">
        <f t="shared" si="62"/>
        <v>1.0055210761599458</v>
      </c>
      <c r="AD131" s="9">
        <f t="shared" si="51"/>
        <v>0.98051008799105865</v>
      </c>
      <c r="AE131" s="11">
        <f t="shared" si="63"/>
        <v>1.8448090539119087E-2</v>
      </c>
      <c r="AF131">
        <f t="shared" si="64"/>
        <v>-0.75418634371923798</v>
      </c>
      <c r="AG131">
        <f t="shared" si="65"/>
        <v>-4.2489243786097726</v>
      </c>
      <c r="AH131">
        <f t="shared" si="66"/>
        <v>0.22199038986894837</v>
      </c>
      <c r="AI131">
        <f t="shared" si="67"/>
        <v>4.2334071946553449E-5</v>
      </c>
      <c r="AJ131">
        <f t="shared" si="80"/>
        <v>1.3778214059192576E-3</v>
      </c>
      <c r="AN131" s="4">
        <f t="shared" si="81"/>
        <v>41453</v>
      </c>
      <c r="AO131">
        <f t="shared" si="82"/>
        <v>5</v>
      </c>
      <c r="AP131" s="4">
        <f t="shared" si="68"/>
        <v>41453</v>
      </c>
      <c r="AQ131">
        <f t="shared" si="69"/>
        <v>2.3485401459854014</v>
      </c>
      <c r="AR131">
        <f t="shared" si="70"/>
        <v>2.6005949405059492</v>
      </c>
      <c r="AS131" s="9">
        <f t="shared" si="52"/>
        <v>0.96430806675078784</v>
      </c>
      <c r="AT131" s="9">
        <f t="shared" si="53"/>
        <v>1.0271567171683968</v>
      </c>
      <c r="AU131" s="9">
        <f t="shared" si="54"/>
        <v>0.95810282099730393</v>
      </c>
      <c r="AV131" s="11">
        <f t="shared" si="71"/>
        <v>2.5695194194384222E-2</v>
      </c>
      <c r="AW131">
        <f t="shared" si="72"/>
        <v>-0.63715215391985247</v>
      </c>
      <c r="AX131">
        <f t="shared" si="73"/>
        <v>-2.629861429973599</v>
      </c>
      <c r="AY131">
        <f t="shared" si="74"/>
        <v>0.24854257977892752</v>
      </c>
      <c r="AZ131">
        <f t="shared" si="75"/>
        <v>4.8417482474916607E-5</v>
      </c>
      <c r="BA131">
        <f t="shared" si="83"/>
        <v>2.9101711704446597E-3</v>
      </c>
    </row>
    <row r="132" spans="7:53" x14ac:dyDescent="0.25">
      <c r="G132" s="4">
        <f t="shared" si="76"/>
        <v>40723</v>
      </c>
      <c r="H132">
        <f t="shared" si="77"/>
        <v>3</v>
      </c>
      <c r="I132" s="4">
        <f t="shared" si="55"/>
        <v>40723</v>
      </c>
      <c r="J132">
        <f t="shared" si="56"/>
        <v>0.35068493150684932</v>
      </c>
      <c r="K132">
        <f t="shared" si="57"/>
        <v>0.60273972602739723</v>
      </c>
      <c r="L132" s="9">
        <f t="shared" si="42"/>
        <v>0.99781088758418635</v>
      </c>
      <c r="M132" s="9">
        <f t="shared" si="58"/>
        <v>0.99266857127691277</v>
      </c>
      <c r="N132" s="9">
        <f t="shared" si="43"/>
        <v>0.99544884597855876</v>
      </c>
      <c r="O132" s="11">
        <f t="shared" si="44"/>
        <v>9.4139878352690071E-3</v>
      </c>
      <c r="P132">
        <f t="shared" si="45"/>
        <v>-4.8174922148401134</v>
      </c>
      <c r="Q132">
        <f t="shared" si="46"/>
        <v>-14.743192940041453</v>
      </c>
      <c r="R132">
        <f t="shared" si="47"/>
        <v>7.2527760872955641E-7</v>
      </c>
      <c r="S132">
        <f t="shared" si="48"/>
        <v>1.3602303144281249E-10</v>
      </c>
      <c r="T132">
        <f t="shared" si="49"/>
        <v>1.3602303144281249E-10</v>
      </c>
      <c r="W132" s="4">
        <f t="shared" si="78"/>
        <v>41088</v>
      </c>
      <c r="X132">
        <f t="shared" si="79"/>
        <v>4</v>
      </c>
      <c r="Y132" s="4">
        <f t="shared" si="59"/>
        <v>41088</v>
      </c>
      <c r="Z132">
        <f t="shared" si="60"/>
        <v>1.3488372093023255</v>
      </c>
      <c r="AA132">
        <f t="shared" si="61"/>
        <v>1.6002033295209048</v>
      </c>
      <c r="AB132" s="9">
        <f t="shared" si="50"/>
        <v>0.98501005664312391</v>
      </c>
      <c r="AC132" s="9">
        <f t="shared" si="62"/>
        <v>1.0055689294770378</v>
      </c>
      <c r="AD132" s="9">
        <f t="shared" si="51"/>
        <v>0.98045799370927789</v>
      </c>
      <c r="AE132" s="11">
        <f t="shared" si="63"/>
        <v>1.8470239379666097E-2</v>
      </c>
      <c r="AF132">
        <f t="shared" si="64"/>
        <v>-0.74320744781858228</v>
      </c>
      <c r="AG132">
        <f t="shared" si="65"/>
        <v>-4.2343993244798623</v>
      </c>
      <c r="AH132">
        <f t="shared" si="66"/>
        <v>0.22523889006708639</v>
      </c>
      <c r="AI132">
        <f t="shared" si="67"/>
        <v>4.2955612503015847E-5</v>
      </c>
      <c r="AJ132">
        <f t="shared" si="80"/>
        <v>1.4207770184222735E-3</v>
      </c>
      <c r="AN132" s="4">
        <f t="shared" si="81"/>
        <v>41454</v>
      </c>
      <c r="AO132">
        <f t="shared" si="82"/>
        <v>6</v>
      </c>
      <c r="AP132" s="4">
        <f t="shared" si="68"/>
        <v>0</v>
      </c>
      <c r="AQ132">
        <f t="shared" si="69"/>
        <v>0</v>
      </c>
      <c r="AR132">
        <f t="shared" si="70"/>
        <v>0</v>
      </c>
      <c r="AS132" s="9">
        <f t="shared" si="52"/>
        <v>1</v>
      </c>
      <c r="AT132" s="9">
        <f t="shared" si="53"/>
        <v>0</v>
      </c>
      <c r="AU132" s="9">
        <f t="shared" si="54"/>
        <v>1</v>
      </c>
      <c r="AV132" s="11">
        <f t="shared" si="71"/>
        <v>0</v>
      </c>
      <c r="AW132">
        <f t="shared" si="72"/>
        <v>0</v>
      </c>
      <c r="AX132">
        <f t="shared" si="73"/>
        <v>0</v>
      </c>
      <c r="AY132">
        <f t="shared" si="74"/>
        <v>0</v>
      </c>
      <c r="AZ132">
        <f t="shared" si="75"/>
        <v>0</v>
      </c>
      <c r="BA132">
        <f t="shared" si="83"/>
        <v>2.9101711704446597E-3</v>
      </c>
    </row>
    <row r="133" spans="7:53" x14ac:dyDescent="0.25">
      <c r="G133" s="4">
        <f t="shared" si="76"/>
        <v>40724</v>
      </c>
      <c r="H133">
        <f t="shared" si="77"/>
        <v>4</v>
      </c>
      <c r="I133" s="4">
        <f t="shared" si="55"/>
        <v>40724</v>
      </c>
      <c r="J133">
        <f t="shared" si="56"/>
        <v>0.35342465753424657</v>
      </c>
      <c r="K133">
        <f t="shared" si="57"/>
        <v>0.60547945205479459</v>
      </c>
      <c r="L133" s="9">
        <f t="shared" ref="L133:L196" si="84">EXP(-beta0*J133+beta1*beta3*(1-EXP(-J133/beta3))+beta2*beta3*(1-EXP(-J133/beta3)*(1+J133/beta3)))</f>
        <v>0.99778865603906719</v>
      </c>
      <c r="M133" s="9">
        <f t="shared" si="58"/>
        <v>0.9926906887423671</v>
      </c>
      <c r="N133" s="9">
        <f t="shared" ref="N133:N196" si="85">EXP(-beta0*K133+beta1*beta3*(1-EXP(-K133/beta3))+beta2*beta3*(1-EXP(-K133/beta3)*(1+K133/beta3)))</f>
        <v>0.99541972719475902</v>
      </c>
      <c r="O133" s="11">
        <f t="shared" ref="O133:O196" si="86">IF(H133&lt;6,((L133/N133)-1)/(K133-J133),0)</f>
        <v>9.441713320283077E-3</v>
      </c>
      <c r="P133">
        <f t="shared" ref="P133:P196" si="87">IF(H133&lt;6,(LN(O133/Q$1)-0.5*($B$24^2)*J133)/($B$24*SQRT(J133)),0)</f>
        <v>-4.7495465445574583</v>
      </c>
      <c r="Q133">
        <f t="shared" ref="Q133:Q196" si="88">IF(H133&lt;6,(LN(O133/Q$2)-0.5*($B$24^2)*J133)/($B$24*SQRT(J133)),0)</f>
        <v>-14.636700713556882</v>
      </c>
      <c r="R133">
        <f t="shared" ref="R133:R196" si="89">IF(H133&lt;6,L133*(NORMSDIST(P133)-NORMSDIST(Q133)),0)</f>
        <v>1.0171121882379419E-6</v>
      </c>
      <c r="S133">
        <f t="shared" ref="S133:S196" si="90">IF(H133&lt;6,($B$2/T$1)*M133*R133,0)</f>
        <v>1.9075973677165588E-10</v>
      </c>
      <c r="T133">
        <f t="shared" ref="T133:T196" si="91">S133</f>
        <v>1.9075973677165588E-10</v>
      </c>
      <c r="W133" s="4">
        <f t="shared" si="78"/>
        <v>41089</v>
      </c>
      <c r="X133">
        <f t="shared" si="79"/>
        <v>5</v>
      </c>
      <c r="Y133" s="4">
        <f t="shared" si="59"/>
        <v>41089</v>
      </c>
      <c r="Z133">
        <f t="shared" si="60"/>
        <v>1.3515731874145007</v>
      </c>
      <c r="AA133">
        <f t="shared" si="61"/>
        <v>1.60293930763308</v>
      </c>
      <c r="AB133" s="9">
        <f t="shared" ref="AB133:AB196" si="92">EXP(-beta0*Z133+beta1*beta3*(1-EXP(-Z133/beta3))+beta2*beta3*(1-EXP(-Z133/beta3)*(1+Z133/beta3)))</f>
        <v>0.98496312056008228</v>
      </c>
      <c r="AC133" s="9">
        <f t="shared" si="62"/>
        <v>1.0056168474810654</v>
      </c>
      <c r="AD133" s="9">
        <f t="shared" ref="AD133:AD196" si="93">EXP(-beta0*AA133+beta1*beta3*(1-EXP(-AA133/beta3))+beta2*beta3*(1-EXP(-AA133/beta3)*(1+AA133/beta3)))</f>
        <v>0.9804058447756886</v>
      </c>
      <c r="AE133" s="11">
        <f t="shared" si="63"/>
        <v>1.8492374378916994E-2</v>
      </c>
      <c r="AF133">
        <f t="shared" si="64"/>
        <v>-0.7322703699103158</v>
      </c>
      <c r="AG133">
        <f t="shared" si="65"/>
        <v>-4.2199268614858747</v>
      </c>
      <c r="AH133">
        <f t="shared" si="66"/>
        <v>0.22850116217415012</v>
      </c>
      <c r="AI133">
        <f t="shared" si="67"/>
        <v>4.3579841411458863E-5</v>
      </c>
      <c r="AJ133">
        <f t="shared" si="80"/>
        <v>1.4643568598337324E-3</v>
      </c>
      <c r="AN133" s="4">
        <f t="shared" si="81"/>
        <v>41455</v>
      </c>
      <c r="AO133">
        <f t="shared" si="82"/>
        <v>7</v>
      </c>
      <c r="AP133" s="4">
        <f t="shared" si="68"/>
        <v>0</v>
      </c>
      <c r="AQ133">
        <f t="shared" si="69"/>
        <v>0</v>
      </c>
      <c r="AR133">
        <f t="shared" si="70"/>
        <v>0</v>
      </c>
      <c r="AS133" s="9">
        <f t="shared" ref="AS133:AS196" si="94">EXP(-beta0*AQ133+beta1*beta3*(1-EXP(-AQ133/beta3))+beta2*beta3*(1-EXP(-AQ133/beta3)*(1+AQ133/beta3)))</f>
        <v>1</v>
      </c>
      <c r="AT133" s="9">
        <f t="shared" ref="AT133:AT196" si="95">IF(AO133&lt;6,$K$2/AS133,0)</f>
        <v>0</v>
      </c>
      <c r="AU133" s="9">
        <f t="shared" ref="AU133:AU196" si="96">EXP(-beta0*AR133+beta1*beta3*(1-EXP(-AR133/beta3))+beta2*beta3*(1-EXP(-AR133/beta3)*(1+AR133/beta3)))</f>
        <v>1</v>
      </c>
      <c r="AV133" s="11">
        <f t="shared" si="71"/>
        <v>0</v>
      </c>
      <c r="AW133">
        <f t="shared" si="72"/>
        <v>0</v>
      </c>
      <c r="AX133">
        <f t="shared" si="73"/>
        <v>0</v>
      </c>
      <c r="AY133">
        <f t="shared" si="74"/>
        <v>0</v>
      </c>
      <c r="AZ133">
        <f t="shared" si="75"/>
        <v>0</v>
      </c>
      <c r="BA133">
        <f t="shared" si="83"/>
        <v>2.9101711704446597E-3</v>
      </c>
    </row>
    <row r="134" spans="7:53" x14ac:dyDescent="0.25">
      <c r="G134" s="4">
        <f t="shared" si="76"/>
        <v>40725</v>
      </c>
      <c r="H134">
        <f t="shared" si="77"/>
        <v>5</v>
      </c>
      <c r="I134" s="4">
        <f t="shared" ref="I134:I197" si="97">IF(H134&lt;6,G134,)</f>
        <v>40725</v>
      </c>
      <c r="J134">
        <f t="shared" ref="J134:J197" si="98">IF(H134&lt;6,YEARFRAC($B$8,I134,1),0)</f>
        <v>0.35616438356164382</v>
      </c>
      <c r="K134">
        <f t="shared" ref="K134:K197" si="99">IF(H134&lt;6,J134+YEARFRAC(I134,DATE(YEAR(I134),MONTH(I134)+3,DAY(I134)),1),0)</f>
        <v>0.60821917808219172</v>
      </c>
      <c r="L134" s="9">
        <f t="shared" si="84"/>
        <v>0.99776634726123847</v>
      </c>
      <c r="M134" s="9">
        <f t="shared" ref="M134:M197" si="100">IF(H134&lt;6,$K$2/L134,0)</f>
        <v>0.99271288403497104</v>
      </c>
      <c r="N134" s="9">
        <f t="shared" si="85"/>
        <v>0.9953905359559907</v>
      </c>
      <c r="O134" s="11">
        <f t="shared" si="86"/>
        <v>9.4694220737778795E-3</v>
      </c>
      <c r="P134">
        <f t="shared" si="87"/>
        <v>-4.6823707335256763</v>
      </c>
      <c r="Q134">
        <f t="shared" si="88"/>
        <v>-14.531423974023776</v>
      </c>
      <c r="R134">
        <f t="shared" si="89"/>
        <v>1.4147130142029097E-6</v>
      </c>
      <c r="S134">
        <f t="shared" si="90"/>
        <v>2.6533583932195908E-10</v>
      </c>
      <c r="T134">
        <f t="shared" si="91"/>
        <v>2.6533583932195908E-10</v>
      </c>
      <c r="W134" s="4">
        <f t="shared" si="78"/>
        <v>41090</v>
      </c>
      <c r="X134">
        <f t="shared" si="79"/>
        <v>6</v>
      </c>
      <c r="Y134" s="4">
        <f t="shared" ref="Y134:Y197" si="101">IF(X134&lt;6,W134,)</f>
        <v>0</v>
      </c>
      <c r="Z134">
        <f t="shared" ref="Z134:Z197" si="102">IF(X134&lt;6,YEARFRAC($B$8,Y134,1),0)</f>
        <v>0</v>
      </c>
      <c r="AA134">
        <f t="shared" ref="AA134:AA197" si="103">IF(X134&lt;6,Z134+YEARFRAC(Y134,DATE(YEAR(Y134),MONTH(Y134)+3,DAY(Y134)),1),0)</f>
        <v>0</v>
      </c>
      <c r="AB134" s="9">
        <f t="shared" si="92"/>
        <v>1</v>
      </c>
      <c r="AC134" s="9">
        <f t="shared" ref="AC134:AC197" si="104">IF(X134&lt;6,$K$2/AB134,0)</f>
        <v>0</v>
      </c>
      <c r="AD134" s="9">
        <f t="shared" si="93"/>
        <v>1</v>
      </c>
      <c r="AE134" s="11">
        <f t="shared" ref="AE134:AE197" si="105">IF(X134&lt;6,((AB134/AD134)-1)/(AA134-Z134),0)</f>
        <v>0</v>
      </c>
      <c r="AF134">
        <f t="shared" ref="AF134:AF197" si="106">IF(X134&lt;6,(LN(AE134/AG$1)-0.5*($B$24^2)*Z134)/($B$24*SQRT(Z134)),0)</f>
        <v>0</v>
      </c>
      <c r="AG134">
        <f t="shared" ref="AG134:AG197" si="107">IF(X134&lt;6,(LN(AE134/AG$2)-0.5*($B$24^2)*Z134)/($B$24*SQRT(Z134)),0)</f>
        <v>0</v>
      </c>
      <c r="AH134">
        <f t="shared" ref="AH134:AH197" si="108">IF(X134&lt;6,AB134*(NORMSDIST(AF134)-NORMSDIST(AG134)),0)</f>
        <v>0</v>
      </c>
      <c r="AI134">
        <f t="shared" ref="AI134:AI197" si="109">IF(X134&lt;6,($B$2/AJ$1)*AC134*AH134,0)</f>
        <v>0</v>
      </c>
      <c r="AJ134">
        <f t="shared" si="80"/>
        <v>1.4643568598337324E-3</v>
      </c>
      <c r="AN134" s="4">
        <f t="shared" si="81"/>
        <v>41456</v>
      </c>
      <c r="AO134">
        <f t="shared" si="82"/>
        <v>1</v>
      </c>
      <c r="AP134" s="4">
        <f t="shared" ref="AP134:AP197" si="110">IF(AO134&lt;6,AN134,)</f>
        <v>41456</v>
      </c>
      <c r="AQ134">
        <f t="shared" ref="AQ134:AQ197" si="111">IF(AO134&lt;6,YEARFRAC($B$8,AP134,1),0)</f>
        <v>2.3567518248175183</v>
      </c>
      <c r="AR134">
        <f t="shared" ref="AR134:AR197" si="112">IF(AO134&lt;6,AQ134+YEARFRAC(AP134,DATE(YEAR(AP134),MONTH(AP134)+3,DAY(AP134)),1),0)</f>
        <v>2.6088066193380661</v>
      </c>
      <c r="AS134" s="9">
        <f t="shared" si="94"/>
        <v>0.96411147957323329</v>
      </c>
      <c r="AT134" s="9">
        <f t="shared" si="95"/>
        <v>1.0273661595868437</v>
      </c>
      <c r="AU134" s="9">
        <f t="shared" si="96"/>
        <v>0.95789488450686988</v>
      </c>
      <c r="AV134" s="11">
        <f t="shared" ref="AV134:AV197" si="113">IF(AO134&lt;6,((AS134/AU134)-1)/(AR134-AQ134),0)</f>
        <v>2.5747778391821338E-2</v>
      </c>
      <c r="AW134">
        <f t="shared" ref="AW134:AW197" si="114">IF(AO134&lt;6,(LN(AV134/AX$1)-0.5*($B$24^2)*AQ134)/($B$24*SQRT(AQ134)),0)</f>
        <v>-0.62299173782738904</v>
      </c>
      <c r="AX134">
        <f t="shared" ref="AX134:AX197" si="115">IF(AO134&lt;6,(LN(AV134/AX$2)-0.5*($B$24^2)*AQ134)/($B$24*SQRT(AQ134)),0)</f>
        <v>-2.6122263655950957</v>
      </c>
      <c r="AY134">
        <f t="shared" ref="AY134:AY197" si="116">IF(AO134&lt;6,AS134*(NORMSDIST(AW134)-NORMSDIST(AX134)),0)</f>
        <v>0.25273916544715658</v>
      </c>
      <c r="AZ134">
        <f t="shared" ref="AZ134:AZ197" si="117">IF(AO134&lt;6,($B$2/BA$1)*AT134*AY134,0)</f>
        <v>4.9245040062222779E-5</v>
      </c>
      <c r="BA134">
        <f t="shared" si="83"/>
        <v>2.9594162105068826E-3</v>
      </c>
    </row>
    <row r="135" spans="7:53" x14ac:dyDescent="0.25">
      <c r="G135" s="4">
        <f t="shared" ref="G135:G198" si="118">G134+1</f>
        <v>40726</v>
      </c>
      <c r="H135">
        <f t="shared" ref="H135:H198" si="119">WEEKDAY(G135,2)</f>
        <v>6</v>
      </c>
      <c r="I135" s="4">
        <f t="shared" si="97"/>
        <v>0</v>
      </c>
      <c r="J135">
        <f t="shared" si="98"/>
        <v>0</v>
      </c>
      <c r="K135">
        <f t="shared" si="99"/>
        <v>0</v>
      </c>
      <c r="L135" s="9">
        <f t="shared" si="84"/>
        <v>1</v>
      </c>
      <c r="M135" s="9">
        <f t="shared" si="100"/>
        <v>0</v>
      </c>
      <c r="N135" s="9">
        <f t="shared" si="85"/>
        <v>1</v>
      </c>
      <c r="O135" s="11">
        <f t="shared" si="86"/>
        <v>0</v>
      </c>
      <c r="P135">
        <f t="shared" si="87"/>
        <v>0</v>
      </c>
      <c r="Q135">
        <f t="shared" si="88"/>
        <v>0</v>
      </c>
      <c r="R135">
        <f t="shared" si="89"/>
        <v>0</v>
      </c>
      <c r="S135">
        <f t="shared" si="90"/>
        <v>0</v>
      </c>
      <c r="T135">
        <f t="shared" si="91"/>
        <v>0</v>
      </c>
      <c r="W135" s="4">
        <f t="shared" ref="W135:W198" si="120">W134+1</f>
        <v>41091</v>
      </c>
      <c r="X135">
        <f t="shared" ref="X135:X198" si="121">WEEKDAY(W135,2)</f>
        <v>7</v>
      </c>
      <c r="Y135" s="4">
        <f t="shared" si="101"/>
        <v>0</v>
      </c>
      <c r="Z135">
        <f t="shared" si="102"/>
        <v>0</v>
      </c>
      <c r="AA135">
        <f t="shared" si="103"/>
        <v>0</v>
      </c>
      <c r="AB135" s="9">
        <f t="shared" si="92"/>
        <v>1</v>
      </c>
      <c r="AC135" s="9">
        <f t="shared" si="104"/>
        <v>0</v>
      </c>
      <c r="AD135" s="9">
        <f t="shared" si="93"/>
        <v>1</v>
      </c>
      <c r="AE135" s="11">
        <f t="shared" si="105"/>
        <v>0</v>
      </c>
      <c r="AF135">
        <f t="shared" si="106"/>
        <v>0</v>
      </c>
      <c r="AG135">
        <f t="shared" si="107"/>
        <v>0</v>
      </c>
      <c r="AH135">
        <f t="shared" si="108"/>
        <v>0</v>
      </c>
      <c r="AI135">
        <f t="shared" si="109"/>
        <v>0</v>
      </c>
      <c r="AJ135">
        <f t="shared" ref="AJ135:AJ198" si="122">AJ134+AI135</f>
        <v>1.4643568598337324E-3</v>
      </c>
      <c r="AN135" s="4">
        <f t="shared" ref="AN135:AN198" si="123">AN134+1</f>
        <v>41457</v>
      </c>
      <c r="AO135">
        <f t="shared" ref="AO135:AO198" si="124">WEEKDAY(AN135,2)</f>
        <v>2</v>
      </c>
      <c r="AP135" s="4">
        <f t="shared" si="110"/>
        <v>41457</v>
      </c>
      <c r="AQ135">
        <f t="shared" si="111"/>
        <v>2.3594890510948905</v>
      </c>
      <c r="AR135">
        <f t="shared" si="112"/>
        <v>2.6115438456154383</v>
      </c>
      <c r="AS135" s="9">
        <f t="shared" si="94"/>
        <v>0.9640458647611444</v>
      </c>
      <c r="AT135" s="9">
        <f t="shared" si="95"/>
        <v>1.027436084099745</v>
      </c>
      <c r="AU135" s="9">
        <f t="shared" si="96"/>
        <v>0.95782549383978455</v>
      </c>
      <c r="AV135" s="11">
        <f t="shared" si="113"/>
        <v>2.5765283615795123E-2</v>
      </c>
      <c r="AW135">
        <f t="shared" si="114"/>
        <v>-0.61829479491926753</v>
      </c>
      <c r="AX135">
        <f t="shared" si="115"/>
        <v>-2.6063752394579427</v>
      </c>
      <c r="AY135">
        <f t="shared" si="116"/>
        <v>0.25413715167659984</v>
      </c>
      <c r="AZ135">
        <f t="shared" si="117"/>
        <v>4.9520801368475098E-5</v>
      </c>
      <c r="BA135">
        <f t="shared" ref="BA135:BA198" si="125">BA134+AZ135</f>
        <v>3.0089370118753576E-3</v>
      </c>
    </row>
    <row r="136" spans="7:53" x14ac:dyDescent="0.25">
      <c r="G136" s="4">
        <f t="shared" si="118"/>
        <v>40727</v>
      </c>
      <c r="H136">
        <f t="shared" si="119"/>
        <v>7</v>
      </c>
      <c r="I136" s="4">
        <f t="shared" si="97"/>
        <v>0</v>
      </c>
      <c r="J136">
        <f t="shared" si="98"/>
        <v>0</v>
      </c>
      <c r="K136">
        <f t="shared" si="99"/>
        <v>0</v>
      </c>
      <c r="L136" s="9">
        <f t="shared" si="84"/>
        <v>1</v>
      </c>
      <c r="M136" s="9">
        <f t="shared" si="100"/>
        <v>0</v>
      </c>
      <c r="N136" s="9">
        <f t="shared" si="85"/>
        <v>1</v>
      </c>
      <c r="O136" s="11">
        <f t="shared" si="86"/>
        <v>0</v>
      </c>
      <c r="P136">
        <f t="shared" si="87"/>
        <v>0</v>
      </c>
      <c r="Q136">
        <f t="shared" si="88"/>
        <v>0</v>
      </c>
      <c r="R136">
        <f t="shared" si="89"/>
        <v>0</v>
      </c>
      <c r="S136">
        <f t="shared" si="90"/>
        <v>0</v>
      </c>
      <c r="T136">
        <f t="shared" si="91"/>
        <v>0</v>
      </c>
      <c r="W136" s="4">
        <f t="shared" si="120"/>
        <v>41092</v>
      </c>
      <c r="X136">
        <f t="shared" si="121"/>
        <v>1</v>
      </c>
      <c r="Y136" s="4">
        <f t="shared" si="101"/>
        <v>41092</v>
      </c>
      <c r="Z136">
        <f t="shared" si="102"/>
        <v>1.3597811217510261</v>
      </c>
      <c r="AA136">
        <f t="shared" si="103"/>
        <v>1.6111472419696053</v>
      </c>
      <c r="AB136" s="9">
        <f t="shared" si="92"/>
        <v>0.98482195939899198</v>
      </c>
      <c r="AC136" s="9">
        <f t="shared" si="104"/>
        <v>1.005760989313452</v>
      </c>
      <c r="AD136" s="9">
        <f t="shared" si="93"/>
        <v>0.98024907051781662</v>
      </c>
      <c r="AE136" s="11">
        <f t="shared" si="105"/>
        <v>1.8558696400742185E-2</v>
      </c>
      <c r="AF136">
        <f t="shared" si="106"/>
        <v>-0.69970786351799885</v>
      </c>
      <c r="AG136">
        <f t="shared" si="107"/>
        <v>-4.176822296242344</v>
      </c>
      <c r="AH136">
        <f t="shared" si="108"/>
        <v>0.23836640733330533</v>
      </c>
      <c r="AI136">
        <f t="shared" si="109"/>
        <v>4.5467861555948678E-5</v>
      </c>
      <c r="AJ136">
        <f t="shared" si="122"/>
        <v>1.5098247213896812E-3</v>
      </c>
      <c r="AN136" s="4">
        <f t="shared" si="123"/>
        <v>41458</v>
      </c>
      <c r="AO136">
        <f t="shared" si="124"/>
        <v>3</v>
      </c>
      <c r="AP136" s="4">
        <f t="shared" si="110"/>
        <v>41458</v>
      </c>
      <c r="AQ136">
        <f t="shared" si="111"/>
        <v>2.3622262773722631</v>
      </c>
      <c r="AR136">
        <f t="shared" si="112"/>
        <v>2.6142810718928109</v>
      </c>
      <c r="AS136" s="9">
        <f t="shared" si="94"/>
        <v>0.96398020713967814</v>
      </c>
      <c r="AT136" s="9">
        <f t="shared" si="95"/>
        <v>1.0275060637621809</v>
      </c>
      <c r="AU136" s="9">
        <f t="shared" si="96"/>
        <v>0.95775606398498281</v>
      </c>
      <c r="AV136" s="11">
        <f t="shared" si="113"/>
        <v>2.5782777428952065E-2</v>
      </c>
      <c r="AW136">
        <f t="shared" si="114"/>
        <v>-0.61360938855380742</v>
      </c>
      <c r="AX136">
        <f t="shared" si="115"/>
        <v>-2.6005376565572624</v>
      </c>
      <c r="AY136">
        <f t="shared" si="116"/>
        <v>0.25553461953680284</v>
      </c>
      <c r="AZ136">
        <f t="shared" si="117"/>
        <v>4.979650141081888E-5</v>
      </c>
      <c r="BA136">
        <f t="shared" si="125"/>
        <v>3.0587335132861767E-3</v>
      </c>
    </row>
    <row r="137" spans="7:53" x14ac:dyDescent="0.25">
      <c r="G137" s="4">
        <f t="shared" si="118"/>
        <v>40728</v>
      </c>
      <c r="H137">
        <f t="shared" si="119"/>
        <v>1</v>
      </c>
      <c r="I137" s="4">
        <f t="shared" si="97"/>
        <v>40728</v>
      </c>
      <c r="J137">
        <f t="shared" si="98"/>
        <v>0.36438356164383562</v>
      </c>
      <c r="K137">
        <f t="shared" si="99"/>
        <v>0.61643835616438358</v>
      </c>
      <c r="L137" s="9">
        <f t="shared" si="84"/>
        <v>0.99769895805609976</v>
      </c>
      <c r="M137" s="9">
        <f t="shared" si="100"/>
        <v>0.99277993645759399</v>
      </c>
      <c r="N137" s="9">
        <f t="shared" si="85"/>
        <v>0.99530252802335784</v>
      </c>
      <c r="O137" s="11">
        <f t="shared" si="86"/>
        <v>9.5524480303086513E-3</v>
      </c>
      <c r="P137">
        <f t="shared" si="87"/>
        <v>-4.4853264071943757</v>
      </c>
      <c r="Q137">
        <f t="shared" si="88"/>
        <v>-14.222666545715009</v>
      </c>
      <c r="R137">
        <f t="shared" si="89"/>
        <v>3.6317438464848589E-6</v>
      </c>
      <c r="S137">
        <f t="shared" si="90"/>
        <v>6.8119603070459191E-10</v>
      </c>
      <c r="T137">
        <f t="shared" si="91"/>
        <v>6.8119603070459191E-10</v>
      </c>
      <c r="W137" s="4">
        <f t="shared" si="120"/>
        <v>41093</v>
      </c>
      <c r="X137">
        <f t="shared" si="121"/>
        <v>2</v>
      </c>
      <c r="Y137" s="4">
        <f t="shared" si="101"/>
        <v>41093</v>
      </c>
      <c r="Z137">
        <f t="shared" si="102"/>
        <v>1.362517099863201</v>
      </c>
      <c r="AA137">
        <f t="shared" si="103"/>
        <v>1.6138832200817803</v>
      </c>
      <c r="AB137" s="9">
        <f t="shared" si="92"/>
        <v>0.98477478819785236</v>
      </c>
      <c r="AC137" s="9">
        <f t="shared" si="104"/>
        <v>1.0058091657640413</v>
      </c>
      <c r="AD137" s="9">
        <f t="shared" si="93"/>
        <v>0.9801967034306498</v>
      </c>
      <c r="AE137" s="11">
        <f t="shared" si="105"/>
        <v>1.8580776106642782E-2</v>
      </c>
      <c r="AF137">
        <f t="shared" si="106"/>
        <v>-0.68893588457361965</v>
      </c>
      <c r="AG137">
        <f t="shared" si="107"/>
        <v>-4.1625574842388797</v>
      </c>
      <c r="AH137">
        <f t="shared" si="108"/>
        <v>0.2416795612194117</v>
      </c>
      <c r="AI137">
        <f t="shared" si="109"/>
        <v>4.6102046489232359E-5</v>
      </c>
      <c r="AJ137">
        <f t="shared" si="122"/>
        <v>1.5559267678789135E-3</v>
      </c>
      <c r="AN137" s="4">
        <f t="shared" si="123"/>
        <v>41459</v>
      </c>
      <c r="AO137">
        <f t="shared" si="124"/>
        <v>4</v>
      </c>
      <c r="AP137" s="4">
        <f t="shared" si="110"/>
        <v>41459</v>
      </c>
      <c r="AQ137">
        <f t="shared" si="111"/>
        <v>2.3649635036496353</v>
      </c>
      <c r="AR137">
        <f t="shared" si="112"/>
        <v>2.6170182981701831</v>
      </c>
      <c r="AS137" s="9">
        <f t="shared" si="94"/>
        <v>0.96391450674905044</v>
      </c>
      <c r="AT137" s="9">
        <f t="shared" si="95"/>
        <v>1.0275760985518732</v>
      </c>
      <c r="AU137" s="9">
        <f t="shared" si="96"/>
        <v>0.95768659498088737</v>
      </c>
      <c r="AV137" s="11">
        <f t="shared" si="113"/>
        <v>2.5800259837352135E-2</v>
      </c>
      <c r="AW137">
        <f t="shared" si="114"/>
        <v>-0.60893548214962023</v>
      </c>
      <c r="AX137">
        <f t="shared" si="115"/>
        <v>-2.5947135745035808</v>
      </c>
      <c r="AY137">
        <f t="shared" si="116"/>
        <v>0.25693152105840733</v>
      </c>
      <c r="AZ137">
        <f t="shared" si="117"/>
        <v>5.0072130862864887E-5</v>
      </c>
      <c r="BA137">
        <f t="shared" si="125"/>
        <v>3.1088056441490415E-3</v>
      </c>
    </row>
    <row r="138" spans="7:53" x14ac:dyDescent="0.25">
      <c r="G138" s="4">
        <f t="shared" si="118"/>
        <v>40729</v>
      </c>
      <c r="H138">
        <f t="shared" si="119"/>
        <v>2</v>
      </c>
      <c r="I138" s="4">
        <f t="shared" si="97"/>
        <v>40729</v>
      </c>
      <c r="J138">
        <f t="shared" si="98"/>
        <v>0.36712328767123287</v>
      </c>
      <c r="K138">
        <f t="shared" si="99"/>
        <v>0.61917808219178083</v>
      </c>
      <c r="L138" s="9">
        <f t="shared" si="84"/>
        <v>0.99767634087198254</v>
      </c>
      <c r="M138" s="9">
        <f t="shared" si="100"/>
        <v>0.992802442640903</v>
      </c>
      <c r="N138" s="9">
        <f t="shared" si="85"/>
        <v>0.99527304747813305</v>
      </c>
      <c r="O138" s="11">
        <f t="shared" si="86"/>
        <v>9.5800899428698776E-3</v>
      </c>
      <c r="P138">
        <f t="shared" si="87"/>
        <v>-4.4210956799545391</v>
      </c>
      <c r="Q138">
        <f t="shared" si="88"/>
        <v>-14.122034419513128</v>
      </c>
      <c r="R138">
        <f t="shared" si="89"/>
        <v>4.8986744051259161E-6</v>
      </c>
      <c r="S138">
        <f t="shared" si="90"/>
        <v>9.1885148014510822E-10</v>
      </c>
      <c r="T138">
        <f t="shared" si="91"/>
        <v>9.1885148014510822E-10</v>
      </c>
      <c r="W138" s="4">
        <f t="shared" si="120"/>
        <v>41094</v>
      </c>
      <c r="X138">
        <f t="shared" si="121"/>
        <v>3</v>
      </c>
      <c r="Y138" s="4">
        <f t="shared" si="101"/>
        <v>41094</v>
      </c>
      <c r="Z138">
        <f t="shared" si="102"/>
        <v>1.3652530779753762</v>
      </c>
      <c r="AA138">
        <f t="shared" si="103"/>
        <v>1.6166191981939555</v>
      </c>
      <c r="AB138" s="9">
        <f t="shared" si="92"/>
        <v>0.98472755833455483</v>
      </c>
      <c r="AC138" s="9">
        <f t="shared" si="104"/>
        <v>1.0058574067511046</v>
      </c>
      <c r="AD138" s="9">
        <f t="shared" si="93"/>
        <v>0.98014428191841263</v>
      </c>
      <c r="AE138" s="11">
        <f t="shared" si="105"/>
        <v>1.8602842007150198E-2</v>
      </c>
      <c r="AF138">
        <f t="shared" si="106"/>
        <v>-0.6782046446873885</v>
      </c>
      <c r="AG138">
        <f t="shared" si="107"/>
        <v>-4.1483439160590461</v>
      </c>
      <c r="AH138">
        <f t="shared" si="108"/>
        <v>0.24500438147459053</v>
      </c>
      <c r="AI138">
        <f t="shared" si="109"/>
        <v>4.6738520512406728E-5</v>
      </c>
      <c r="AJ138">
        <f t="shared" si="122"/>
        <v>1.6026652883913202E-3</v>
      </c>
      <c r="AN138" s="4">
        <f t="shared" si="123"/>
        <v>41460</v>
      </c>
      <c r="AO138">
        <f t="shared" si="124"/>
        <v>5</v>
      </c>
      <c r="AP138" s="4">
        <f t="shared" si="110"/>
        <v>41460</v>
      </c>
      <c r="AQ138">
        <f t="shared" si="111"/>
        <v>2.3677007299270074</v>
      </c>
      <c r="AR138">
        <f t="shared" si="112"/>
        <v>2.6197555244475552</v>
      </c>
      <c r="AS138" s="9">
        <f t="shared" si="94"/>
        <v>0.96384876362945759</v>
      </c>
      <c r="AT138" s="9">
        <f t="shared" si="95"/>
        <v>1.0276461884465611</v>
      </c>
      <c r="AU138" s="9">
        <f t="shared" si="96"/>
        <v>0.95761708686590186</v>
      </c>
      <c r="AV138" s="11">
        <f t="shared" si="113"/>
        <v>2.5817730847047374E-2</v>
      </c>
      <c r="AW138">
        <f t="shared" si="114"/>
        <v>-0.6042730392791581</v>
      </c>
      <c r="AX138">
        <f t="shared" si="115"/>
        <v>-2.5889029510847674</v>
      </c>
      <c r="AY138">
        <f t="shared" si="116"/>
        <v>0.25832780851150061</v>
      </c>
      <c r="AZ138">
        <f t="shared" si="117"/>
        <v>5.0347680442285583E-5</v>
      </c>
      <c r="BA138">
        <f t="shared" si="125"/>
        <v>3.159153324591327E-3</v>
      </c>
    </row>
    <row r="139" spans="7:53" x14ac:dyDescent="0.25">
      <c r="G139" s="4">
        <f t="shared" si="118"/>
        <v>40730</v>
      </c>
      <c r="H139">
        <f t="shared" si="119"/>
        <v>3</v>
      </c>
      <c r="I139" s="4">
        <f t="shared" si="97"/>
        <v>40730</v>
      </c>
      <c r="J139">
        <f t="shared" si="98"/>
        <v>0.36986301369863012</v>
      </c>
      <c r="K139">
        <f t="shared" si="99"/>
        <v>0.62191780821917808</v>
      </c>
      <c r="L139" s="9">
        <f t="shared" si="84"/>
        <v>0.99765364671737522</v>
      </c>
      <c r="M139" s="9">
        <f t="shared" si="100"/>
        <v>0.99282502644260806</v>
      </c>
      <c r="N139" s="9">
        <f t="shared" si="85"/>
        <v>0.99524349473458273</v>
      </c>
      <c r="O139" s="11">
        <f t="shared" si="86"/>
        <v>9.6077151664655316E-3</v>
      </c>
      <c r="P139">
        <f t="shared" si="87"/>
        <v>-4.3575692925340537</v>
      </c>
      <c r="Q139">
        <f t="shared" si="88"/>
        <v>-14.022511845846338</v>
      </c>
      <c r="R139">
        <f t="shared" si="89"/>
        <v>6.560314392753608E-6</v>
      </c>
      <c r="S139">
        <f t="shared" si="90"/>
        <v>1.230555699876498E-9</v>
      </c>
      <c r="T139">
        <f t="shared" si="91"/>
        <v>1.230555699876498E-9</v>
      </c>
      <c r="W139" s="4">
        <f t="shared" si="120"/>
        <v>41095</v>
      </c>
      <c r="X139">
        <f t="shared" si="121"/>
        <v>4</v>
      </c>
      <c r="Y139" s="4">
        <f t="shared" si="101"/>
        <v>41095</v>
      </c>
      <c r="Z139">
        <f t="shared" si="102"/>
        <v>1.3679890560875514</v>
      </c>
      <c r="AA139">
        <f t="shared" si="103"/>
        <v>1.6193551763061307</v>
      </c>
      <c r="AB139" s="9">
        <f t="shared" si="92"/>
        <v>0.98468026985601165</v>
      </c>
      <c r="AC139" s="9">
        <f t="shared" si="104"/>
        <v>1.0059057122446264</v>
      </c>
      <c r="AD139" s="9">
        <f t="shared" si="93"/>
        <v>0.98009180602639845</v>
      </c>
      <c r="AE139" s="11">
        <f t="shared" si="105"/>
        <v>1.8624894109433722E-2</v>
      </c>
      <c r="AF139">
        <f t="shared" si="106"/>
        <v>-0.66751393256812752</v>
      </c>
      <c r="AG139">
        <f t="shared" si="107"/>
        <v>-4.134181327861536</v>
      </c>
      <c r="AH139">
        <f t="shared" si="108"/>
        <v>0.24834044604445943</v>
      </c>
      <c r="AI139">
        <f t="shared" si="109"/>
        <v>4.7377203548836251E-5</v>
      </c>
      <c r="AJ139">
        <f t="shared" si="122"/>
        <v>1.6500424919401566E-3</v>
      </c>
      <c r="AN139" s="4">
        <f t="shared" si="123"/>
        <v>41461</v>
      </c>
      <c r="AO139">
        <f t="shared" si="124"/>
        <v>6</v>
      </c>
      <c r="AP139" s="4">
        <f t="shared" si="110"/>
        <v>0</v>
      </c>
      <c r="AQ139">
        <f t="shared" si="111"/>
        <v>0</v>
      </c>
      <c r="AR139">
        <f t="shared" si="112"/>
        <v>0</v>
      </c>
      <c r="AS139" s="9">
        <f t="shared" si="94"/>
        <v>1</v>
      </c>
      <c r="AT139" s="9">
        <f t="shared" si="95"/>
        <v>0</v>
      </c>
      <c r="AU139" s="9">
        <f t="shared" si="96"/>
        <v>1</v>
      </c>
      <c r="AV139" s="11">
        <f t="shared" si="113"/>
        <v>0</v>
      </c>
      <c r="AW139">
        <f t="shared" si="114"/>
        <v>0</v>
      </c>
      <c r="AX139">
        <f t="shared" si="115"/>
        <v>0</v>
      </c>
      <c r="AY139">
        <f t="shared" si="116"/>
        <v>0</v>
      </c>
      <c r="AZ139">
        <f t="shared" si="117"/>
        <v>0</v>
      </c>
      <c r="BA139">
        <f t="shared" si="125"/>
        <v>3.159153324591327E-3</v>
      </c>
    </row>
    <row r="140" spans="7:53" x14ac:dyDescent="0.25">
      <c r="G140" s="4">
        <f t="shared" si="118"/>
        <v>40731</v>
      </c>
      <c r="H140">
        <f t="shared" si="119"/>
        <v>4</v>
      </c>
      <c r="I140" s="4">
        <f t="shared" si="97"/>
        <v>40731</v>
      </c>
      <c r="J140">
        <f t="shared" si="98"/>
        <v>0.37260273972602742</v>
      </c>
      <c r="K140">
        <f t="shared" si="99"/>
        <v>0.62465753424657544</v>
      </c>
      <c r="L140" s="9">
        <f t="shared" si="84"/>
        <v>0.99763087564468855</v>
      </c>
      <c r="M140" s="9">
        <f t="shared" si="100"/>
        <v>0.99284768782107402</v>
      </c>
      <c r="N140" s="9">
        <f t="shared" si="85"/>
        <v>0.99521386984399651</v>
      </c>
      <c r="O140" s="11">
        <f t="shared" si="86"/>
        <v>9.6353237095931372E-3</v>
      </c>
      <c r="P140">
        <f t="shared" si="87"/>
        <v>-4.2947350982167469</v>
      </c>
      <c r="Q140">
        <f t="shared" si="88"/>
        <v>-13.92407921545791</v>
      </c>
      <c r="R140">
        <f t="shared" si="89"/>
        <v>8.7243842910628199E-6</v>
      </c>
      <c r="S140">
        <f t="shared" si="90"/>
        <v>1.6365200235369808E-9</v>
      </c>
      <c r="T140">
        <f t="shared" si="91"/>
        <v>1.6365200235369808E-9</v>
      </c>
      <c r="W140" s="4">
        <f t="shared" si="120"/>
        <v>41096</v>
      </c>
      <c r="X140">
        <f t="shared" si="121"/>
        <v>5</v>
      </c>
      <c r="Y140" s="4">
        <f t="shared" si="101"/>
        <v>41096</v>
      </c>
      <c r="Z140">
        <f t="shared" si="102"/>
        <v>1.3707250341997264</v>
      </c>
      <c r="AA140">
        <f t="shared" si="103"/>
        <v>1.6220911544183056</v>
      </c>
      <c r="AB140" s="9">
        <f t="shared" si="92"/>
        <v>0.98463292280911774</v>
      </c>
      <c r="AC140" s="9">
        <f t="shared" si="104"/>
        <v>1.0059540822146176</v>
      </c>
      <c r="AD140" s="9">
        <f t="shared" si="93"/>
        <v>0.98003927579988293</v>
      </c>
      <c r="AE140" s="11">
        <f t="shared" si="105"/>
        <v>1.8646932420660858E-2</v>
      </c>
      <c r="AF140">
        <f t="shared" si="106"/>
        <v>-0.65686353839151279</v>
      </c>
      <c r="AG140">
        <f t="shared" si="107"/>
        <v>-4.1200694576391914</v>
      </c>
      <c r="AH140">
        <f t="shared" si="108"/>
        <v>0.2516873329646942</v>
      </c>
      <c r="AI140">
        <f t="shared" si="109"/>
        <v>4.8018015524361764E-5</v>
      </c>
      <c r="AJ140">
        <f t="shared" si="122"/>
        <v>1.6980605074645183E-3</v>
      </c>
      <c r="AN140" s="4">
        <f t="shared" si="123"/>
        <v>41462</v>
      </c>
      <c r="AO140">
        <f t="shared" si="124"/>
        <v>7</v>
      </c>
      <c r="AP140" s="4">
        <f t="shared" si="110"/>
        <v>0</v>
      </c>
      <c r="AQ140">
        <f t="shared" si="111"/>
        <v>0</v>
      </c>
      <c r="AR140">
        <f t="shared" si="112"/>
        <v>0</v>
      </c>
      <c r="AS140" s="9">
        <f t="shared" si="94"/>
        <v>1</v>
      </c>
      <c r="AT140" s="9">
        <f t="shared" si="95"/>
        <v>0</v>
      </c>
      <c r="AU140" s="9">
        <f t="shared" si="96"/>
        <v>1</v>
      </c>
      <c r="AV140" s="11">
        <f t="shared" si="113"/>
        <v>0</v>
      </c>
      <c r="AW140">
        <f t="shared" si="114"/>
        <v>0</v>
      </c>
      <c r="AX140">
        <f t="shared" si="115"/>
        <v>0</v>
      </c>
      <c r="AY140">
        <f t="shared" si="116"/>
        <v>0</v>
      </c>
      <c r="AZ140">
        <f t="shared" si="117"/>
        <v>0</v>
      </c>
      <c r="BA140">
        <f t="shared" si="125"/>
        <v>3.159153324591327E-3</v>
      </c>
    </row>
    <row r="141" spans="7:53" x14ac:dyDescent="0.25">
      <c r="G141" s="4">
        <f t="shared" si="118"/>
        <v>40732</v>
      </c>
      <c r="H141">
        <f t="shared" si="119"/>
        <v>5</v>
      </c>
      <c r="I141" s="4">
        <f t="shared" si="97"/>
        <v>40732</v>
      </c>
      <c r="J141">
        <f t="shared" si="98"/>
        <v>0.37534246575342467</v>
      </c>
      <c r="K141">
        <f t="shared" si="99"/>
        <v>0.62739726027397258</v>
      </c>
      <c r="L141" s="9">
        <f t="shared" si="84"/>
        <v>0.99760802770632184</v>
      </c>
      <c r="M141" s="9">
        <f t="shared" si="100"/>
        <v>0.99287042673470427</v>
      </c>
      <c r="N141" s="9">
        <f t="shared" si="85"/>
        <v>0.99518417285765015</v>
      </c>
      <c r="O141" s="11">
        <f t="shared" si="86"/>
        <v>9.6629155807493507E-3</v>
      </c>
      <c r="P141">
        <f t="shared" si="87"/>
        <v>-4.2325812457454468</v>
      </c>
      <c r="Q141">
        <f t="shared" si="88"/>
        <v>-13.826717405549427</v>
      </c>
      <c r="R141">
        <f t="shared" si="89"/>
        <v>1.1523590538114633E-5</v>
      </c>
      <c r="S141">
        <f t="shared" si="90"/>
        <v>2.1616446436150642E-9</v>
      </c>
      <c r="T141">
        <f t="shared" si="91"/>
        <v>2.1616446436150642E-9</v>
      </c>
      <c r="W141" s="4">
        <f t="shared" si="120"/>
        <v>41097</v>
      </c>
      <c r="X141">
        <f t="shared" si="121"/>
        <v>6</v>
      </c>
      <c r="Y141" s="4">
        <f t="shared" si="101"/>
        <v>0</v>
      </c>
      <c r="Z141">
        <f t="shared" si="102"/>
        <v>0</v>
      </c>
      <c r="AA141">
        <f t="shared" si="103"/>
        <v>0</v>
      </c>
      <c r="AB141" s="9">
        <f t="shared" si="92"/>
        <v>1</v>
      </c>
      <c r="AC141" s="9">
        <f t="shared" si="104"/>
        <v>0</v>
      </c>
      <c r="AD141" s="9">
        <f t="shared" si="93"/>
        <v>1</v>
      </c>
      <c r="AE141" s="11">
        <f t="shared" si="105"/>
        <v>0</v>
      </c>
      <c r="AF141">
        <f t="shared" si="106"/>
        <v>0</v>
      </c>
      <c r="AG141">
        <f t="shared" si="107"/>
        <v>0</v>
      </c>
      <c r="AH141">
        <f t="shared" si="108"/>
        <v>0</v>
      </c>
      <c r="AI141">
        <f t="shared" si="109"/>
        <v>0</v>
      </c>
      <c r="AJ141">
        <f t="shared" si="122"/>
        <v>1.6980605074645183E-3</v>
      </c>
      <c r="AN141" s="4">
        <f t="shared" si="123"/>
        <v>41463</v>
      </c>
      <c r="AO141">
        <f t="shared" si="124"/>
        <v>1</v>
      </c>
      <c r="AP141" s="4">
        <f t="shared" si="110"/>
        <v>41463</v>
      </c>
      <c r="AQ141">
        <f t="shared" si="111"/>
        <v>2.3759124087591244</v>
      </c>
      <c r="AR141">
        <f t="shared" si="112"/>
        <v>2.6279672032796721</v>
      </c>
      <c r="AS141" s="9">
        <f t="shared" si="94"/>
        <v>0.9636512782985599</v>
      </c>
      <c r="AT141" s="9">
        <f t="shared" si="95"/>
        <v>1.0278567885382555</v>
      </c>
      <c r="AU141" s="9">
        <f t="shared" si="96"/>
        <v>0.95740832823934641</v>
      </c>
      <c r="AV141" s="11">
        <f t="shared" si="113"/>
        <v>2.5870075544412202E-2</v>
      </c>
      <c r="AW141">
        <f t="shared" si="114"/>
        <v>-0.59035412985855673</v>
      </c>
      <c r="AX141">
        <f t="shared" si="115"/>
        <v>-2.5715514131302419</v>
      </c>
      <c r="AY141">
        <f t="shared" si="116"/>
        <v>0.26251251281620636</v>
      </c>
      <c r="AZ141">
        <f t="shared" si="117"/>
        <v>5.1173757795139803E-5</v>
      </c>
      <c r="BA141">
        <f t="shared" si="125"/>
        <v>3.2103270823864668E-3</v>
      </c>
    </row>
    <row r="142" spans="7:53" x14ac:dyDescent="0.25">
      <c r="G142" s="4">
        <f t="shared" si="118"/>
        <v>40733</v>
      </c>
      <c r="H142">
        <f t="shared" si="119"/>
        <v>6</v>
      </c>
      <c r="I142" s="4">
        <f t="shared" si="97"/>
        <v>0</v>
      </c>
      <c r="J142">
        <f t="shared" si="98"/>
        <v>0</v>
      </c>
      <c r="K142">
        <f t="shared" si="99"/>
        <v>0</v>
      </c>
      <c r="L142" s="9">
        <f t="shared" si="84"/>
        <v>1</v>
      </c>
      <c r="M142" s="9">
        <f t="shared" si="100"/>
        <v>0</v>
      </c>
      <c r="N142" s="9">
        <f t="shared" si="85"/>
        <v>1</v>
      </c>
      <c r="O142" s="11">
        <f t="shared" si="86"/>
        <v>0</v>
      </c>
      <c r="P142">
        <f t="shared" si="87"/>
        <v>0</v>
      </c>
      <c r="Q142">
        <f t="shared" si="88"/>
        <v>0</v>
      </c>
      <c r="R142">
        <f t="shared" si="89"/>
        <v>0</v>
      </c>
      <c r="S142">
        <f t="shared" si="90"/>
        <v>0</v>
      </c>
      <c r="T142">
        <f t="shared" si="91"/>
        <v>0</v>
      </c>
      <c r="W142" s="4">
        <f t="shared" si="120"/>
        <v>41098</v>
      </c>
      <c r="X142">
        <f t="shared" si="121"/>
        <v>7</v>
      </c>
      <c r="Y142" s="4">
        <f t="shared" si="101"/>
        <v>0</v>
      </c>
      <c r="Z142">
        <f t="shared" si="102"/>
        <v>0</v>
      </c>
      <c r="AA142">
        <f t="shared" si="103"/>
        <v>0</v>
      </c>
      <c r="AB142" s="9">
        <f t="shared" si="92"/>
        <v>1</v>
      </c>
      <c r="AC142" s="9">
        <f t="shared" si="104"/>
        <v>0</v>
      </c>
      <c r="AD142" s="9">
        <f t="shared" si="93"/>
        <v>1</v>
      </c>
      <c r="AE142" s="11">
        <f t="shared" si="105"/>
        <v>0</v>
      </c>
      <c r="AF142">
        <f t="shared" si="106"/>
        <v>0</v>
      </c>
      <c r="AG142">
        <f t="shared" si="107"/>
        <v>0</v>
      </c>
      <c r="AH142">
        <f t="shared" si="108"/>
        <v>0</v>
      </c>
      <c r="AI142">
        <f t="shared" si="109"/>
        <v>0</v>
      </c>
      <c r="AJ142">
        <f t="shared" si="122"/>
        <v>1.6980605074645183E-3</v>
      </c>
      <c r="AN142" s="4">
        <f t="shared" si="123"/>
        <v>41464</v>
      </c>
      <c r="AO142">
        <f t="shared" si="124"/>
        <v>2</v>
      </c>
      <c r="AP142" s="4">
        <f t="shared" si="110"/>
        <v>41464</v>
      </c>
      <c r="AQ142">
        <f t="shared" si="111"/>
        <v>2.3786496350364965</v>
      </c>
      <c r="AR142">
        <f t="shared" si="112"/>
        <v>2.6307044295570443</v>
      </c>
      <c r="AS142" s="9">
        <f t="shared" si="94"/>
        <v>0.96358536466468159</v>
      </c>
      <c r="AT142" s="9">
        <f t="shared" si="95"/>
        <v>1.0279270986306701</v>
      </c>
      <c r="AU142" s="9">
        <f t="shared" si="96"/>
        <v>0.95733866406444479</v>
      </c>
      <c r="AV142" s="11">
        <f t="shared" si="113"/>
        <v>2.5887501019780358E-2</v>
      </c>
      <c r="AW142">
        <f t="shared" si="114"/>
        <v>-0.58573717986351403</v>
      </c>
      <c r="AX142">
        <f t="shared" si="115"/>
        <v>-2.565794205611525</v>
      </c>
      <c r="AY142">
        <f t="shared" si="116"/>
        <v>0.2639058715873922</v>
      </c>
      <c r="AZ142">
        <f t="shared" si="117"/>
        <v>5.1448895962356714E-5</v>
      </c>
      <c r="BA142">
        <f t="shared" si="125"/>
        <v>3.2617759783488236E-3</v>
      </c>
    </row>
    <row r="143" spans="7:53" x14ac:dyDescent="0.25">
      <c r="G143" s="4">
        <f t="shared" si="118"/>
        <v>40734</v>
      </c>
      <c r="H143">
        <f t="shared" si="119"/>
        <v>7</v>
      </c>
      <c r="I143" s="4">
        <f t="shared" si="97"/>
        <v>0</v>
      </c>
      <c r="J143">
        <f t="shared" si="98"/>
        <v>0</v>
      </c>
      <c r="K143">
        <f t="shared" si="99"/>
        <v>0</v>
      </c>
      <c r="L143" s="9">
        <f t="shared" si="84"/>
        <v>1</v>
      </c>
      <c r="M143" s="9">
        <f t="shared" si="100"/>
        <v>0</v>
      </c>
      <c r="N143" s="9">
        <f t="shared" si="85"/>
        <v>1</v>
      </c>
      <c r="O143" s="11">
        <f t="shared" si="86"/>
        <v>0</v>
      </c>
      <c r="P143">
        <f t="shared" si="87"/>
        <v>0</v>
      </c>
      <c r="Q143">
        <f t="shared" si="88"/>
        <v>0</v>
      </c>
      <c r="R143">
        <f t="shared" si="89"/>
        <v>0</v>
      </c>
      <c r="S143">
        <f t="shared" si="90"/>
        <v>0</v>
      </c>
      <c r="T143">
        <f t="shared" si="91"/>
        <v>0</v>
      </c>
      <c r="W143" s="4">
        <f t="shared" si="120"/>
        <v>41099</v>
      </c>
      <c r="X143">
        <f t="shared" si="121"/>
        <v>1</v>
      </c>
      <c r="Y143" s="4">
        <f t="shared" si="101"/>
        <v>41099</v>
      </c>
      <c r="Z143">
        <f t="shared" si="102"/>
        <v>1.3789329685362517</v>
      </c>
      <c r="AA143">
        <f t="shared" si="103"/>
        <v>1.630299088754831</v>
      </c>
      <c r="AB143" s="9">
        <f t="shared" si="92"/>
        <v>0.98449053072702597</v>
      </c>
      <c r="AC143" s="9">
        <f t="shared" si="104"/>
        <v>1.0060995786838924</v>
      </c>
      <c r="AD143" s="9">
        <f t="shared" si="93"/>
        <v>0.97988135956581235</v>
      </c>
      <c r="AE143" s="11">
        <f t="shared" si="105"/>
        <v>1.8712964679631398E-2</v>
      </c>
      <c r="AF143">
        <f t="shared" si="106"/>
        <v>-0.62515218701658604</v>
      </c>
      <c r="AG143">
        <f t="shared" si="107"/>
        <v>-4.0780355619344419</v>
      </c>
      <c r="AH143">
        <f t="shared" si="108"/>
        <v>0.26178871302266471</v>
      </c>
      <c r="AI143">
        <f t="shared" si="109"/>
        <v>4.9952425045505444E-5</v>
      </c>
      <c r="AJ143">
        <f t="shared" si="122"/>
        <v>1.7480129325100238E-3</v>
      </c>
      <c r="AN143" s="4">
        <f t="shared" si="123"/>
        <v>41465</v>
      </c>
      <c r="AO143">
        <f t="shared" si="124"/>
        <v>3</v>
      </c>
      <c r="AP143" s="4">
        <f t="shared" si="110"/>
        <v>41465</v>
      </c>
      <c r="AQ143">
        <f t="shared" si="111"/>
        <v>2.3813868613138687</v>
      </c>
      <c r="AR143">
        <f t="shared" si="112"/>
        <v>2.6334416558344165</v>
      </c>
      <c r="AS143" s="9">
        <f t="shared" si="94"/>
        <v>0.96351940850252848</v>
      </c>
      <c r="AT143" s="9">
        <f t="shared" si="95"/>
        <v>1.0279974637170406</v>
      </c>
      <c r="AU143" s="9">
        <f t="shared" si="96"/>
        <v>0.95726896097037761</v>
      </c>
      <c r="AV143" s="11">
        <f t="shared" si="113"/>
        <v>2.5904915126674827E-2</v>
      </c>
      <c r="AW143">
        <f t="shared" si="114"/>
        <v>-0.58113151352157599</v>
      </c>
      <c r="AX143">
        <f t="shared" si="115"/>
        <v>-2.5600502482725243</v>
      </c>
      <c r="AY143">
        <f t="shared" si="116"/>
        <v>0.2652983813305847</v>
      </c>
      <c r="AZ143">
        <f t="shared" si="117"/>
        <v>5.172390852580778E-5</v>
      </c>
      <c r="BA143">
        <f t="shared" si="125"/>
        <v>3.3134998868746312E-3</v>
      </c>
    </row>
    <row r="144" spans="7:53" x14ac:dyDescent="0.25">
      <c r="G144" s="4">
        <f t="shared" si="118"/>
        <v>40735</v>
      </c>
      <c r="H144">
        <f t="shared" si="119"/>
        <v>1</v>
      </c>
      <c r="I144" s="4">
        <f t="shared" si="97"/>
        <v>40735</v>
      </c>
      <c r="J144">
        <f t="shared" si="98"/>
        <v>0.38356164383561642</v>
      </c>
      <c r="K144">
        <f t="shared" si="99"/>
        <v>0.63561643835616444</v>
      </c>
      <c r="L144" s="9">
        <f t="shared" si="84"/>
        <v>0.99753902322096777</v>
      </c>
      <c r="M144" s="9">
        <f t="shared" si="100"/>
        <v>0.99293910827119081</v>
      </c>
      <c r="N144" s="9">
        <f t="shared" si="85"/>
        <v>0.99509464983661389</v>
      </c>
      <c r="O144" s="11">
        <f t="shared" si="86"/>
        <v>9.7455912472820261E-3</v>
      </c>
      <c r="P144">
        <f t="shared" si="87"/>
        <v>-4.0500874655464782</v>
      </c>
      <c r="Q144">
        <f t="shared" si="88"/>
        <v>-13.540872645107905</v>
      </c>
      <c r="R144">
        <f t="shared" si="89"/>
        <v>2.5536247309659294E-5</v>
      </c>
      <c r="S144">
        <f t="shared" si="90"/>
        <v>4.7905303904433662E-9</v>
      </c>
      <c r="T144">
        <f t="shared" si="91"/>
        <v>4.7905303904433662E-9</v>
      </c>
      <c r="W144" s="4">
        <f t="shared" si="120"/>
        <v>41100</v>
      </c>
      <c r="X144">
        <f t="shared" si="121"/>
        <v>2</v>
      </c>
      <c r="Y144" s="4">
        <f t="shared" si="101"/>
        <v>41100</v>
      </c>
      <c r="Z144">
        <f t="shared" si="102"/>
        <v>1.3816689466484269</v>
      </c>
      <c r="AA144">
        <f t="shared" si="103"/>
        <v>1.6330350668670062</v>
      </c>
      <c r="AB144" s="9">
        <f t="shared" si="92"/>
        <v>0.98444294987533687</v>
      </c>
      <c r="AC144" s="9">
        <f t="shared" si="104"/>
        <v>1.006148206260375</v>
      </c>
      <c r="AD144" s="9">
        <f t="shared" si="93"/>
        <v>0.97982861245368547</v>
      </c>
      <c r="AE144" s="11">
        <f t="shared" si="105"/>
        <v>1.8734947898241879E-2</v>
      </c>
      <c r="AF144">
        <f t="shared" si="106"/>
        <v>-0.6146609952694625</v>
      </c>
      <c r="AG144">
        <f t="shared" si="107"/>
        <v>-4.0641239796747977</v>
      </c>
      <c r="AH144">
        <f t="shared" si="108"/>
        <v>0.26517467728424671</v>
      </c>
      <c r="AI144">
        <f t="shared" si="109"/>
        <v>5.0600953187024235E-5</v>
      </c>
      <c r="AJ144">
        <f t="shared" si="122"/>
        <v>1.7986138856970479E-3</v>
      </c>
      <c r="AN144" s="4">
        <f t="shared" si="123"/>
        <v>41466</v>
      </c>
      <c r="AO144">
        <f t="shared" si="124"/>
        <v>4</v>
      </c>
      <c r="AP144" s="4">
        <f t="shared" si="110"/>
        <v>41466</v>
      </c>
      <c r="AQ144">
        <f t="shared" si="111"/>
        <v>2.3841240875912408</v>
      </c>
      <c r="AR144">
        <f t="shared" si="112"/>
        <v>2.6361788821117886</v>
      </c>
      <c r="AS144" s="9">
        <f t="shared" si="94"/>
        <v>0.96345340985218086</v>
      </c>
      <c r="AT144" s="9">
        <f t="shared" si="95"/>
        <v>1.0280678837752109</v>
      </c>
      <c r="AU144" s="9">
        <f t="shared" si="96"/>
        <v>0.95719921899543137</v>
      </c>
      <c r="AV144" s="11">
        <f t="shared" si="113"/>
        <v>2.5922317871132677E-2</v>
      </c>
      <c r="AW144">
        <f t="shared" si="114"/>
        <v>-0.57653709530340425</v>
      </c>
      <c r="AX144">
        <f t="shared" si="115"/>
        <v>-2.5543194999378311</v>
      </c>
      <c r="AY144">
        <f t="shared" si="116"/>
        <v>0.26668999580911873</v>
      </c>
      <c r="AZ144">
        <f t="shared" si="117"/>
        <v>5.1998786478801829E-5</v>
      </c>
      <c r="BA144">
        <f t="shared" si="125"/>
        <v>3.3654986733534331E-3</v>
      </c>
    </row>
    <row r="145" spans="7:53" x14ac:dyDescent="0.25">
      <c r="G145" s="4">
        <f t="shared" si="118"/>
        <v>40736</v>
      </c>
      <c r="H145">
        <f t="shared" si="119"/>
        <v>2</v>
      </c>
      <c r="I145" s="4">
        <f t="shared" si="97"/>
        <v>40736</v>
      </c>
      <c r="J145">
        <f t="shared" si="98"/>
        <v>0.38630136986301372</v>
      </c>
      <c r="K145">
        <f t="shared" si="99"/>
        <v>0.63835616438356169</v>
      </c>
      <c r="L145" s="9">
        <f t="shared" si="84"/>
        <v>0.99751586834365091</v>
      </c>
      <c r="M145" s="9">
        <f t="shared" si="100"/>
        <v>0.99296215691028</v>
      </c>
      <c r="N145" s="9">
        <f t="shared" si="85"/>
        <v>0.99506466497972423</v>
      </c>
      <c r="O145" s="11">
        <f t="shared" si="86"/>
        <v>9.7731165154265921E-3</v>
      </c>
      <c r="P145">
        <f t="shared" si="87"/>
        <v>-3.9905420583471298</v>
      </c>
      <c r="Q145">
        <f t="shared" si="88"/>
        <v>-13.447612086308755</v>
      </c>
      <c r="R145">
        <f t="shared" si="89"/>
        <v>3.2879348605466103E-5</v>
      </c>
      <c r="S145">
        <f t="shared" si="90"/>
        <v>6.1682193549614018E-9</v>
      </c>
      <c r="T145">
        <f t="shared" si="91"/>
        <v>6.1682193549614018E-9</v>
      </c>
      <c r="W145" s="4">
        <f t="shared" si="120"/>
        <v>41101</v>
      </c>
      <c r="X145">
        <f t="shared" si="121"/>
        <v>3</v>
      </c>
      <c r="Y145" s="4">
        <f t="shared" si="101"/>
        <v>41101</v>
      </c>
      <c r="Z145">
        <f t="shared" si="102"/>
        <v>1.3844049247606018</v>
      </c>
      <c r="AA145">
        <f t="shared" si="103"/>
        <v>1.6357710449791811</v>
      </c>
      <c r="AB145" s="9">
        <f t="shared" si="92"/>
        <v>0.98439531068951491</v>
      </c>
      <c r="AC145" s="9">
        <f t="shared" si="104"/>
        <v>1.0061968981637617</v>
      </c>
      <c r="AD145" s="9">
        <f t="shared" si="93"/>
        <v>0.97977581123316382</v>
      </c>
      <c r="AE145" s="11">
        <f t="shared" si="105"/>
        <v>1.8756917361584073E-2</v>
      </c>
      <c r="AF145">
        <f t="shared" si="106"/>
        <v>-0.60420909390953037</v>
      </c>
      <c r="AG145">
        <f t="shared" si="107"/>
        <v>-4.0502618323161608</v>
      </c>
      <c r="AH145">
        <f t="shared" si="108"/>
        <v>0.26856936116168251</v>
      </c>
      <c r="AI145">
        <f t="shared" si="109"/>
        <v>5.125121102706531E-5</v>
      </c>
      <c r="AJ145">
        <f t="shared" si="122"/>
        <v>1.8498650967241133E-3</v>
      </c>
      <c r="AN145" s="4">
        <f t="shared" si="123"/>
        <v>41467</v>
      </c>
      <c r="AO145">
        <f t="shared" si="124"/>
        <v>5</v>
      </c>
      <c r="AP145" s="4">
        <f t="shared" si="110"/>
        <v>41467</v>
      </c>
      <c r="AQ145">
        <f t="shared" si="111"/>
        <v>2.3868613138686134</v>
      </c>
      <c r="AR145">
        <f t="shared" si="112"/>
        <v>2.6389161083891612</v>
      </c>
      <c r="AS145" s="9">
        <f t="shared" si="94"/>
        <v>0.9633873687536989</v>
      </c>
      <c r="AT145" s="9">
        <f t="shared" si="95"/>
        <v>1.0281383587830433</v>
      </c>
      <c r="AU145" s="9">
        <f t="shared" si="96"/>
        <v>0.95712943817787266</v>
      </c>
      <c r="AV145" s="11">
        <f t="shared" si="113"/>
        <v>2.5939709259189214E-2</v>
      </c>
      <c r="AW145">
        <f t="shared" si="114"/>
        <v>-0.57195388982646345</v>
      </c>
      <c r="AX145">
        <f t="shared" si="115"/>
        <v>-2.548601919601504</v>
      </c>
      <c r="AY145">
        <f t="shared" si="116"/>
        <v>0.26808066904372851</v>
      </c>
      <c r="AZ145">
        <f t="shared" si="117"/>
        <v>5.2273520862290892E-5</v>
      </c>
      <c r="BA145">
        <f t="shared" si="125"/>
        <v>3.4177721942157241E-3</v>
      </c>
    </row>
    <row r="146" spans="7:53" x14ac:dyDescent="0.25">
      <c r="G146" s="4">
        <f t="shared" si="118"/>
        <v>40737</v>
      </c>
      <c r="H146">
        <f t="shared" si="119"/>
        <v>3</v>
      </c>
      <c r="I146" s="4">
        <f t="shared" si="97"/>
        <v>40737</v>
      </c>
      <c r="J146">
        <f t="shared" si="98"/>
        <v>0.38904109589041097</v>
      </c>
      <c r="K146">
        <f t="shared" si="99"/>
        <v>0.64109589041095894</v>
      </c>
      <c r="L146" s="9">
        <f t="shared" si="84"/>
        <v>0.99749263686248268</v>
      </c>
      <c r="M146" s="9">
        <f t="shared" si="100"/>
        <v>0.99298528287712573</v>
      </c>
      <c r="N146" s="9">
        <f t="shared" si="85"/>
        <v>0.99503460828325652</v>
      </c>
      <c r="O146" s="11">
        <f t="shared" si="86"/>
        <v>9.8006251540186731E-3</v>
      </c>
      <c r="P146">
        <f t="shared" si="87"/>
        <v>-3.9316218546602379</v>
      </c>
      <c r="Q146">
        <f t="shared" si="88"/>
        <v>-13.35533350697254</v>
      </c>
      <c r="R146">
        <f t="shared" si="89"/>
        <v>4.2081576201061032E-5</v>
      </c>
      <c r="S146">
        <f t="shared" si="90"/>
        <v>7.8947561048562323E-9</v>
      </c>
      <c r="T146">
        <f t="shared" si="91"/>
        <v>7.8947561048562323E-9</v>
      </c>
      <c r="W146" s="4">
        <f t="shared" si="120"/>
        <v>41102</v>
      </c>
      <c r="X146">
        <f t="shared" si="121"/>
        <v>4</v>
      </c>
      <c r="Y146" s="4">
        <f t="shared" si="101"/>
        <v>41102</v>
      </c>
      <c r="Z146">
        <f t="shared" si="102"/>
        <v>1.387140902872777</v>
      </c>
      <c r="AA146">
        <f t="shared" si="103"/>
        <v>1.6385070230913563</v>
      </c>
      <c r="AB146" s="9">
        <f t="shared" si="92"/>
        <v>0.98434761321635167</v>
      </c>
      <c r="AC146" s="9">
        <f t="shared" si="104"/>
        <v>1.0062456543642164</v>
      </c>
      <c r="AD146" s="9">
        <f t="shared" si="93"/>
        <v>0.97972295594941483</v>
      </c>
      <c r="AE146" s="11">
        <f t="shared" si="105"/>
        <v>1.8778873076804294E-2</v>
      </c>
      <c r="AF146">
        <f t="shared" si="106"/>
        <v>-0.59379628165204623</v>
      </c>
      <c r="AG146">
        <f t="shared" si="107"/>
        <v>-4.0364488685268194</v>
      </c>
      <c r="AH146">
        <f t="shared" si="108"/>
        <v>0.27197234662593811</v>
      </c>
      <c r="AI146">
        <f t="shared" si="109"/>
        <v>5.190311915337025E-5</v>
      </c>
      <c r="AJ146">
        <f t="shared" si="122"/>
        <v>1.9017682158774835E-3</v>
      </c>
      <c r="AN146" s="4">
        <f t="shared" si="123"/>
        <v>41468</v>
      </c>
      <c r="AO146">
        <f t="shared" si="124"/>
        <v>6</v>
      </c>
      <c r="AP146" s="4">
        <f t="shared" si="110"/>
        <v>0</v>
      </c>
      <c r="AQ146">
        <f t="shared" si="111"/>
        <v>0</v>
      </c>
      <c r="AR146">
        <f t="shared" si="112"/>
        <v>0</v>
      </c>
      <c r="AS146" s="9">
        <f t="shared" si="94"/>
        <v>1</v>
      </c>
      <c r="AT146" s="9">
        <f t="shared" si="95"/>
        <v>0</v>
      </c>
      <c r="AU146" s="9">
        <f t="shared" si="96"/>
        <v>1</v>
      </c>
      <c r="AV146" s="11">
        <f t="shared" si="113"/>
        <v>0</v>
      </c>
      <c r="AW146">
        <f t="shared" si="114"/>
        <v>0</v>
      </c>
      <c r="AX146">
        <f t="shared" si="115"/>
        <v>0</v>
      </c>
      <c r="AY146">
        <f t="shared" si="116"/>
        <v>0</v>
      </c>
      <c r="AZ146">
        <f t="shared" si="117"/>
        <v>0</v>
      </c>
      <c r="BA146">
        <f t="shared" si="125"/>
        <v>3.4177721942157241E-3</v>
      </c>
    </row>
    <row r="147" spans="7:53" x14ac:dyDescent="0.25">
      <c r="G147" s="4">
        <f t="shared" si="118"/>
        <v>40738</v>
      </c>
      <c r="H147">
        <f t="shared" si="119"/>
        <v>4</v>
      </c>
      <c r="I147" s="4">
        <f t="shared" si="97"/>
        <v>40738</v>
      </c>
      <c r="J147">
        <f t="shared" si="98"/>
        <v>0.39178082191780822</v>
      </c>
      <c r="K147">
        <f t="shared" si="99"/>
        <v>0.64383561643835618</v>
      </c>
      <c r="L147" s="9">
        <f t="shared" si="84"/>
        <v>0.99746932882979511</v>
      </c>
      <c r="M147" s="9">
        <f t="shared" si="100"/>
        <v>0.99300848613036141</v>
      </c>
      <c r="N147" s="9">
        <f t="shared" si="85"/>
        <v>0.99500447979840778</v>
      </c>
      <c r="O147" s="11">
        <f t="shared" si="86"/>
        <v>9.8281171715302543E-3</v>
      </c>
      <c r="P147">
        <f t="shared" si="87"/>
        <v>-3.8733165923024466</v>
      </c>
      <c r="Q147">
        <f t="shared" si="88"/>
        <v>-13.264020396605453</v>
      </c>
      <c r="R147">
        <f t="shared" si="89"/>
        <v>5.3546253709307441E-5</v>
      </c>
      <c r="S147">
        <f t="shared" si="90"/>
        <v>1.0045833108872772E-8</v>
      </c>
      <c r="T147">
        <f t="shared" si="91"/>
        <v>1.0045833108872772E-8</v>
      </c>
      <c r="W147" s="4">
        <f t="shared" si="120"/>
        <v>41103</v>
      </c>
      <c r="X147">
        <f t="shared" si="121"/>
        <v>5</v>
      </c>
      <c r="Y147" s="4">
        <f t="shared" si="101"/>
        <v>41103</v>
      </c>
      <c r="Z147">
        <f t="shared" si="102"/>
        <v>1.3898768809849522</v>
      </c>
      <c r="AA147">
        <f t="shared" si="103"/>
        <v>1.6412430012035315</v>
      </c>
      <c r="AB147" s="9">
        <f t="shared" si="92"/>
        <v>0.98429985750262172</v>
      </c>
      <c r="AC147" s="9">
        <f t="shared" si="104"/>
        <v>1.0062944748319282</v>
      </c>
      <c r="AD147" s="9">
        <f t="shared" si="93"/>
        <v>0.97967004664758728</v>
      </c>
      <c r="AE147" s="11">
        <f t="shared" si="105"/>
        <v>1.8800815051047085E-2</v>
      </c>
      <c r="AF147">
        <f t="shared" si="106"/>
        <v>-0.58342235859157554</v>
      </c>
      <c r="AG147">
        <f t="shared" si="107"/>
        <v>-4.0226848386993606</v>
      </c>
      <c r="AH147">
        <f t="shared" si="108"/>
        <v>0.27538321683834188</v>
      </c>
      <c r="AI147">
        <f t="shared" si="109"/>
        <v>5.255659836594016E-5</v>
      </c>
      <c r="AJ147">
        <f t="shared" si="122"/>
        <v>1.9543248142434235E-3</v>
      </c>
      <c r="AN147" s="4">
        <f t="shared" si="123"/>
        <v>41469</v>
      </c>
      <c r="AO147">
        <f t="shared" si="124"/>
        <v>7</v>
      </c>
      <c r="AP147" s="4">
        <f t="shared" si="110"/>
        <v>0</v>
      </c>
      <c r="AQ147">
        <f t="shared" si="111"/>
        <v>0</v>
      </c>
      <c r="AR147">
        <f t="shared" si="112"/>
        <v>0</v>
      </c>
      <c r="AS147" s="9">
        <f t="shared" si="94"/>
        <v>1</v>
      </c>
      <c r="AT147" s="9">
        <f t="shared" si="95"/>
        <v>0</v>
      </c>
      <c r="AU147" s="9">
        <f t="shared" si="96"/>
        <v>1</v>
      </c>
      <c r="AV147" s="11">
        <f t="shared" si="113"/>
        <v>0</v>
      </c>
      <c r="AW147">
        <f t="shared" si="114"/>
        <v>0</v>
      </c>
      <c r="AX147">
        <f t="shared" si="115"/>
        <v>0</v>
      </c>
      <c r="AY147">
        <f t="shared" si="116"/>
        <v>0</v>
      </c>
      <c r="AZ147">
        <f t="shared" si="117"/>
        <v>0</v>
      </c>
      <c r="BA147">
        <f t="shared" si="125"/>
        <v>3.4177721942157241E-3</v>
      </c>
    </row>
    <row r="148" spans="7:53" x14ac:dyDescent="0.25">
      <c r="G148" s="4">
        <f t="shared" si="118"/>
        <v>40739</v>
      </c>
      <c r="H148">
        <f t="shared" si="119"/>
        <v>5</v>
      </c>
      <c r="I148" s="4">
        <f t="shared" si="97"/>
        <v>40739</v>
      </c>
      <c r="J148">
        <f t="shared" si="98"/>
        <v>0.39452054794520547</v>
      </c>
      <c r="K148">
        <f t="shared" si="99"/>
        <v>0.64657534246575343</v>
      </c>
      <c r="L148" s="9">
        <f t="shared" si="84"/>
        <v>0.99744594429790856</v>
      </c>
      <c r="M148" s="9">
        <f t="shared" si="100"/>
        <v>0.99303176662865833</v>
      </c>
      <c r="N148" s="9">
        <f t="shared" si="85"/>
        <v>0.99497427957636109</v>
      </c>
      <c r="O148" s="11">
        <f t="shared" si="86"/>
        <v>9.8555925764289062E-3</v>
      </c>
      <c r="P148">
        <f t="shared" si="87"/>
        <v>-3.8156162463252468</v>
      </c>
      <c r="Q148">
        <f t="shared" si="88"/>
        <v>-13.173656634082713</v>
      </c>
      <c r="R148">
        <f t="shared" si="89"/>
        <v>6.7748266502703887E-5</v>
      </c>
      <c r="S148">
        <f t="shared" si="90"/>
        <v>1.2710576138071968E-8</v>
      </c>
      <c r="T148">
        <f t="shared" si="91"/>
        <v>1.2710576138071968E-8</v>
      </c>
      <c r="W148" s="4">
        <f t="shared" si="120"/>
        <v>41104</v>
      </c>
      <c r="X148">
        <f t="shared" si="121"/>
        <v>6</v>
      </c>
      <c r="Y148" s="4">
        <f t="shared" si="101"/>
        <v>0</v>
      </c>
      <c r="Z148">
        <f t="shared" si="102"/>
        <v>0</v>
      </c>
      <c r="AA148">
        <f t="shared" si="103"/>
        <v>0</v>
      </c>
      <c r="AB148" s="9">
        <f t="shared" si="92"/>
        <v>1</v>
      </c>
      <c r="AC148" s="9">
        <f t="shared" si="104"/>
        <v>0</v>
      </c>
      <c r="AD148" s="9">
        <f t="shared" si="93"/>
        <v>1</v>
      </c>
      <c r="AE148" s="11">
        <f t="shared" si="105"/>
        <v>0</v>
      </c>
      <c r="AF148">
        <f t="shared" si="106"/>
        <v>0</v>
      </c>
      <c r="AG148">
        <f t="shared" si="107"/>
        <v>0</v>
      </c>
      <c r="AH148">
        <f t="shared" si="108"/>
        <v>0</v>
      </c>
      <c r="AI148">
        <f t="shared" si="109"/>
        <v>0</v>
      </c>
      <c r="AJ148">
        <f t="shared" si="122"/>
        <v>1.9543248142434235E-3</v>
      </c>
      <c r="AN148" s="4">
        <f t="shared" si="123"/>
        <v>41470</v>
      </c>
      <c r="AO148">
        <f t="shared" si="124"/>
        <v>1</v>
      </c>
      <c r="AP148" s="4">
        <f t="shared" si="110"/>
        <v>41470</v>
      </c>
      <c r="AQ148">
        <f t="shared" si="111"/>
        <v>2.3950729927007299</v>
      </c>
      <c r="AR148">
        <f t="shared" si="112"/>
        <v>2.6471277872212777</v>
      </c>
      <c r="AS148" s="9">
        <f t="shared" si="94"/>
        <v>0.96318899116976142</v>
      </c>
      <c r="AT148" s="9">
        <f t="shared" si="95"/>
        <v>1.0283501132833943</v>
      </c>
      <c r="AU148" s="9">
        <f t="shared" si="96"/>
        <v>0.95691986305189913</v>
      </c>
      <c r="AV148" s="11">
        <f t="shared" si="113"/>
        <v>2.599181534525289E-2</v>
      </c>
      <c r="AW148">
        <f t="shared" si="114"/>
        <v>-0.55827119820984805</v>
      </c>
      <c r="AX148">
        <f t="shared" si="115"/>
        <v>-2.5315277790530892</v>
      </c>
      <c r="AY148">
        <f t="shared" si="116"/>
        <v>0.27224658539766877</v>
      </c>
      <c r="AZ148">
        <f t="shared" si="117"/>
        <v>5.309677372899672E-5</v>
      </c>
      <c r="BA148">
        <f t="shared" si="125"/>
        <v>3.4708689679447207E-3</v>
      </c>
    </row>
    <row r="149" spans="7:53" x14ac:dyDescent="0.25">
      <c r="G149" s="4">
        <f t="shared" si="118"/>
        <v>40740</v>
      </c>
      <c r="H149">
        <f t="shared" si="119"/>
        <v>6</v>
      </c>
      <c r="I149" s="4">
        <f t="shared" si="97"/>
        <v>0</v>
      </c>
      <c r="J149">
        <f t="shared" si="98"/>
        <v>0</v>
      </c>
      <c r="K149">
        <f t="shared" si="99"/>
        <v>0</v>
      </c>
      <c r="L149" s="9">
        <f t="shared" si="84"/>
        <v>1</v>
      </c>
      <c r="M149" s="9">
        <f t="shared" si="100"/>
        <v>0</v>
      </c>
      <c r="N149" s="9">
        <f t="shared" si="85"/>
        <v>1</v>
      </c>
      <c r="O149" s="11">
        <f t="shared" si="86"/>
        <v>0</v>
      </c>
      <c r="P149">
        <f t="shared" si="87"/>
        <v>0</v>
      </c>
      <c r="Q149">
        <f t="shared" si="88"/>
        <v>0</v>
      </c>
      <c r="R149">
        <f t="shared" si="89"/>
        <v>0</v>
      </c>
      <c r="S149">
        <f t="shared" si="90"/>
        <v>0</v>
      </c>
      <c r="T149">
        <f t="shared" si="91"/>
        <v>0</v>
      </c>
      <c r="W149" s="4">
        <f t="shared" si="120"/>
        <v>41105</v>
      </c>
      <c r="X149">
        <f t="shared" si="121"/>
        <v>7</v>
      </c>
      <c r="Y149" s="4">
        <f t="shared" si="101"/>
        <v>0</v>
      </c>
      <c r="Z149">
        <f t="shared" si="102"/>
        <v>0</v>
      </c>
      <c r="AA149">
        <f t="shared" si="103"/>
        <v>0</v>
      </c>
      <c r="AB149" s="9">
        <f t="shared" si="92"/>
        <v>1</v>
      </c>
      <c r="AC149" s="9">
        <f t="shared" si="104"/>
        <v>0</v>
      </c>
      <c r="AD149" s="9">
        <f t="shared" si="93"/>
        <v>1</v>
      </c>
      <c r="AE149" s="11">
        <f t="shared" si="105"/>
        <v>0</v>
      </c>
      <c r="AF149">
        <f t="shared" si="106"/>
        <v>0</v>
      </c>
      <c r="AG149">
        <f t="shared" si="107"/>
        <v>0</v>
      </c>
      <c r="AH149">
        <f t="shared" si="108"/>
        <v>0</v>
      </c>
      <c r="AI149">
        <f t="shared" si="109"/>
        <v>0</v>
      </c>
      <c r="AJ149">
        <f t="shared" si="122"/>
        <v>1.9543248142434235E-3</v>
      </c>
      <c r="AN149" s="4">
        <f t="shared" si="123"/>
        <v>41471</v>
      </c>
      <c r="AO149">
        <f t="shared" si="124"/>
        <v>2</v>
      </c>
      <c r="AP149" s="4">
        <f t="shared" si="110"/>
        <v>41471</v>
      </c>
      <c r="AQ149">
        <f t="shared" si="111"/>
        <v>2.3978102189781021</v>
      </c>
      <c r="AR149">
        <f t="shared" si="112"/>
        <v>2.6498650134986499</v>
      </c>
      <c r="AS149" s="9">
        <f t="shared" si="94"/>
        <v>0.96312278067895907</v>
      </c>
      <c r="AT149" s="9">
        <f t="shared" si="95"/>
        <v>1.0284208078688439</v>
      </c>
      <c r="AU149" s="9">
        <f t="shared" si="96"/>
        <v>0.95684992724616957</v>
      </c>
      <c r="AV149" s="11">
        <f t="shared" si="113"/>
        <v>2.6009161367992029E-2</v>
      </c>
      <c r="AW149">
        <f t="shared" si="114"/>
        <v>-0.55373249278935388</v>
      </c>
      <c r="AX149">
        <f t="shared" si="115"/>
        <v>-2.5258624640170115</v>
      </c>
      <c r="AY149">
        <f t="shared" si="116"/>
        <v>0.2736330390877903</v>
      </c>
      <c r="AZ149">
        <f t="shared" si="117"/>
        <v>5.3370845212086124E-5</v>
      </c>
      <c r="BA149">
        <f t="shared" si="125"/>
        <v>3.5242398131568068E-3</v>
      </c>
    </row>
    <row r="150" spans="7:53" x14ac:dyDescent="0.25">
      <c r="G150" s="4">
        <f t="shared" si="118"/>
        <v>40741</v>
      </c>
      <c r="H150">
        <f t="shared" si="119"/>
        <v>7</v>
      </c>
      <c r="I150" s="4">
        <f t="shared" si="97"/>
        <v>0</v>
      </c>
      <c r="J150">
        <f t="shared" si="98"/>
        <v>0</v>
      </c>
      <c r="K150">
        <f t="shared" si="99"/>
        <v>0</v>
      </c>
      <c r="L150" s="9">
        <f t="shared" si="84"/>
        <v>1</v>
      </c>
      <c r="M150" s="9">
        <f t="shared" si="100"/>
        <v>0</v>
      </c>
      <c r="N150" s="9">
        <f t="shared" si="85"/>
        <v>1</v>
      </c>
      <c r="O150" s="11">
        <f t="shared" si="86"/>
        <v>0</v>
      </c>
      <c r="P150">
        <f t="shared" si="87"/>
        <v>0</v>
      </c>
      <c r="Q150">
        <f t="shared" si="88"/>
        <v>0</v>
      </c>
      <c r="R150">
        <f t="shared" si="89"/>
        <v>0</v>
      </c>
      <c r="S150">
        <f t="shared" si="90"/>
        <v>0</v>
      </c>
      <c r="T150">
        <f t="shared" si="91"/>
        <v>0</v>
      </c>
      <c r="W150" s="4">
        <f t="shared" si="120"/>
        <v>41106</v>
      </c>
      <c r="X150">
        <f t="shared" si="121"/>
        <v>1</v>
      </c>
      <c r="Y150" s="4">
        <f t="shared" si="101"/>
        <v>41106</v>
      </c>
      <c r="Z150">
        <f t="shared" si="102"/>
        <v>1.3980848153214773</v>
      </c>
      <c r="AA150">
        <f t="shared" si="103"/>
        <v>1.6494509355400566</v>
      </c>
      <c r="AB150" s="9">
        <f t="shared" si="92"/>
        <v>0.98415624138551949</v>
      </c>
      <c r="AC150" s="9">
        <f t="shared" si="104"/>
        <v>1.0064413215408747</v>
      </c>
      <c r="AD150" s="9">
        <f t="shared" si="93"/>
        <v>0.97951099508485318</v>
      </c>
      <c r="AE150" s="11">
        <f t="shared" si="105"/>
        <v>1.886655859930688E-2</v>
      </c>
      <c r="AF150">
        <f t="shared" si="106"/>
        <v>-0.55253194598734634</v>
      </c>
      <c r="AG150">
        <f t="shared" si="107"/>
        <v>-3.9816838824744272</v>
      </c>
      <c r="AH150">
        <f t="shared" si="108"/>
        <v>0.28565898841398046</v>
      </c>
      <c r="AI150">
        <f t="shared" si="109"/>
        <v>5.4525674274195787E-5</v>
      </c>
      <c r="AJ150">
        <f t="shared" si="122"/>
        <v>2.0088504885176191E-3</v>
      </c>
      <c r="AN150" s="4">
        <f t="shared" si="123"/>
        <v>41472</v>
      </c>
      <c r="AO150">
        <f t="shared" si="124"/>
        <v>3</v>
      </c>
      <c r="AP150" s="4">
        <f t="shared" si="110"/>
        <v>41472</v>
      </c>
      <c r="AQ150">
        <f t="shared" si="111"/>
        <v>2.4005474452554747</v>
      </c>
      <c r="AR150">
        <f t="shared" si="112"/>
        <v>2.6526022397760225</v>
      </c>
      <c r="AS150" s="9">
        <f t="shared" si="94"/>
        <v>0.9630565279400336</v>
      </c>
      <c r="AT150" s="9">
        <f t="shared" si="95"/>
        <v>1.0284915572935271</v>
      </c>
      <c r="AU150" s="9">
        <f t="shared" si="96"/>
        <v>0.9567799527888694</v>
      </c>
      <c r="AV150" s="11">
        <f t="shared" si="113"/>
        <v>2.6026496064460572E-2</v>
      </c>
      <c r="AW150">
        <f t="shared" si="114"/>
        <v>-0.54920482537771087</v>
      </c>
      <c r="AX150">
        <f t="shared" si="115"/>
        <v>-2.5202101144658631</v>
      </c>
      <c r="AY150">
        <f t="shared" si="116"/>
        <v>0.27501832557456524</v>
      </c>
      <c r="AZ150">
        <f t="shared" si="117"/>
        <v>5.3644729060325379E-5</v>
      </c>
      <c r="BA150">
        <f t="shared" si="125"/>
        <v>3.5778845422171322E-3</v>
      </c>
    </row>
    <row r="151" spans="7:53" x14ac:dyDescent="0.25">
      <c r="G151" s="4">
        <f t="shared" si="118"/>
        <v>40742</v>
      </c>
      <c r="H151">
        <f t="shared" si="119"/>
        <v>1</v>
      </c>
      <c r="I151" s="4">
        <f t="shared" si="97"/>
        <v>40742</v>
      </c>
      <c r="J151">
        <f t="shared" si="98"/>
        <v>0.40273972602739727</v>
      </c>
      <c r="K151">
        <f t="shared" si="99"/>
        <v>0.65479452054794529</v>
      </c>
      <c r="L151" s="9">
        <f t="shared" si="84"/>
        <v>0.99737533223009089</v>
      </c>
      <c r="M151" s="9">
        <f t="shared" si="100"/>
        <v>0.99310207118120175</v>
      </c>
      <c r="N151" s="9">
        <f t="shared" si="85"/>
        <v>0.99488324899866687</v>
      </c>
      <c r="O151" s="11">
        <f t="shared" si="86"/>
        <v>9.937919200080754E-3</v>
      </c>
      <c r="P151">
        <f t="shared" si="87"/>
        <v>-3.6460478680990538</v>
      </c>
      <c r="Q151">
        <f t="shared" si="88"/>
        <v>-12.908105817171906</v>
      </c>
      <c r="R151">
        <f t="shared" si="89"/>
        <v>1.328027149270597E-4</v>
      </c>
      <c r="S151">
        <f t="shared" si="90"/>
        <v>2.4917516171760342E-8</v>
      </c>
      <c r="T151">
        <f t="shared" si="91"/>
        <v>2.4917516171760342E-8</v>
      </c>
      <c r="W151" s="4">
        <f t="shared" si="120"/>
        <v>41107</v>
      </c>
      <c r="X151">
        <f t="shared" si="121"/>
        <v>2</v>
      </c>
      <c r="Y151" s="4">
        <f t="shared" si="101"/>
        <v>41107</v>
      </c>
      <c r="Z151">
        <f t="shared" si="102"/>
        <v>1.4008207934336525</v>
      </c>
      <c r="AA151">
        <f t="shared" si="103"/>
        <v>1.6521869136522318</v>
      </c>
      <c r="AB151" s="9">
        <f t="shared" si="92"/>
        <v>0.98410825317692363</v>
      </c>
      <c r="AC151" s="9">
        <f t="shared" si="104"/>
        <v>1.0064903987800116</v>
      </c>
      <c r="AD151" s="9">
        <f t="shared" si="93"/>
        <v>0.97945787016184038</v>
      </c>
      <c r="AE151" s="11">
        <f t="shared" si="105"/>
        <v>1.8888445681016514E-2</v>
      </c>
      <c r="AF151">
        <f t="shared" si="106"/>
        <v>-0.54231160784542087</v>
      </c>
      <c r="AG151">
        <f t="shared" si="107"/>
        <v>-3.9681131263986882</v>
      </c>
      <c r="AH151">
        <f t="shared" si="108"/>
        <v>0.28909725797481001</v>
      </c>
      <c r="AI151">
        <f t="shared" si="109"/>
        <v>5.5184651019276179E-5</v>
      </c>
      <c r="AJ151">
        <f t="shared" si="122"/>
        <v>2.0640351395368951E-3</v>
      </c>
      <c r="AN151" s="4">
        <f t="shared" si="123"/>
        <v>41473</v>
      </c>
      <c r="AO151">
        <f t="shared" si="124"/>
        <v>4</v>
      </c>
      <c r="AP151" s="4">
        <f t="shared" si="110"/>
        <v>41473</v>
      </c>
      <c r="AQ151">
        <f t="shared" si="111"/>
        <v>2.4032846715328469</v>
      </c>
      <c r="AR151">
        <f t="shared" si="112"/>
        <v>2.6553394660533947</v>
      </c>
      <c r="AS151" s="9">
        <f t="shared" si="94"/>
        <v>0.96299023299292896</v>
      </c>
      <c r="AT151" s="9">
        <f t="shared" si="95"/>
        <v>1.0285623615354107</v>
      </c>
      <c r="AU151" s="9">
        <f t="shared" si="96"/>
        <v>0.95670993971814822</v>
      </c>
      <c r="AV151" s="11">
        <f t="shared" si="113"/>
        <v>2.60438194406762E-2</v>
      </c>
      <c r="AW151">
        <f t="shared" si="114"/>
        <v>-0.5446881614590825</v>
      </c>
      <c r="AX151">
        <f t="shared" si="115"/>
        <v>-2.5145706903939882</v>
      </c>
      <c r="AY151">
        <f t="shared" si="116"/>
        <v>0.27640240046824993</v>
      </c>
      <c r="AZ151">
        <f t="shared" si="117"/>
        <v>5.3918416609594385E-5</v>
      </c>
      <c r="BA151">
        <f t="shared" si="125"/>
        <v>3.6318029588267267E-3</v>
      </c>
    </row>
    <row r="152" spans="7:53" x14ac:dyDescent="0.25">
      <c r="G152" s="4">
        <f t="shared" si="118"/>
        <v>40743</v>
      </c>
      <c r="H152">
        <f t="shared" si="119"/>
        <v>2</v>
      </c>
      <c r="I152" s="4">
        <f t="shared" si="97"/>
        <v>40743</v>
      </c>
      <c r="J152">
        <f t="shared" si="98"/>
        <v>0.40547945205479452</v>
      </c>
      <c r="K152">
        <f t="shared" si="99"/>
        <v>0.65753424657534243</v>
      </c>
      <c r="L152" s="9">
        <f t="shared" si="84"/>
        <v>0.99735164222438688</v>
      </c>
      <c r="M152" s="9">
        <f t="shared" si="100"/>
        <v>0.99312566024721904</v>
      </c>
      <c r="N152" s="9">
        <f t="shared" si="85"/>
        <v>0.99485276233939501</v>
      </c>
      <c r="O152" s="11">
        <f t="shared" si="86"/>
        <v>9.9653282391391346E-3</v>
      </c>
      <c r="P152">
        <f t="shared" si="87"/>
        <v>-3.5906714392402499</v>
      </c>
      <c r="Q152">
        <f t="shared" si="88"/>
        <v>-12.821385616700015</v>
      </c>
      <c r="R152">
        <f t="shared" si="89"/>
        <v>1.6447684951885241E-4</v>
      </c>
      <c r="S152">
        <f t="shared" si="90"/>
        <v>3.0861205720621158E-8</v>
      </c>
      <c r="T152">
        <f t="shared" si="91"/>
        <v>3.0861205720621158E-8</v>
      </c>
      <c r="W152" s="4">
        <f t="shared" si="120"/>
        <v>41108</v>
      </c>
      <c r="X152">
        <f t="shared" si="121"/>
        <v>3</v>
      </c>
      <c r="Y152" s="4">
        <f t="shared" si="101"/>
        <v>41108</v>
      </c>
      <c r="Z152">
        <f t="shared" si="102"/>
        <v>1.4035567715458277</v>
      </c>
      <c r="AA152">
        <f t="shared" si="103"/>
        <v>1.654922891764407</v>
      </c>
      <c r="AB152" s="9">
        <f t="shared" si="92"/>
        <v>0.98406020696137519</v>
      </c>
      <c r="AC152" s="9">
        <f t="shared" si="104"/>
        <v>1.0065395401377304</v>
      </c>
      <c r="AD152" s="9">
        <f t="shared" si="93"/>
        <v>0.97940469144622277</v>
      </c>
      <c r="AE152" s="11">
        <f t="shared" si="105"/>
        <v>1.8910319057422867E-2</v>
      </c>
      <c r="AF152">
        <f t="shared" si="106"/>
        <v>-0.53212917965814488</v>
      </c>
      <c r="AG152">
        <f t="shared" si="107"/>
        <v>-3.9545900816016228</v>
      </c>
      <c r="AH152">
        <f t="shared" si="108"/>
        <v>0.29254135083263388</v>
      </c>
      <c r="AI152">
        <f t="shared" si="109"/>
        <v>5.5844806967618063E-5</v>
      </c>
      <c r="AJ152">
        <f t="shared" si="122"/>
        <v>2.1198799465045131E-3</v>
      </c>
      <c r="AN152" s="4">
        <f t="shared" si="123"/>
        <v>41474</v>
      </c>
      <c r="AO152">
        <f t="shared" si="124"/>
        <v>5</v>
      </c>
      <c r="AP152" s="4">
        <f t="shared" si="110"/>
        <v>41474</v>
      </c>
      <c r="AQ152">
        <f t="shared" si="111"/>
        <v>2.406021897810219</v>
      </c>
      <c r="AR152">
        <f t="shared" si="112"/>
        <v>2.6580766923307668</v>
      </c>
      <c r="AS152" s="9">
        <f t="shared" si="94"/>
        <v>0.96292389587756977</v>
      </c>
      <c r="AT152" s="9">
        <f t="shared" si="95"/>
        <v>1.0286332205724784</v>
      </c>
      <c r="AU152" s="9">
        <f t="shared" si="96"/>
        <v>0.95663988807213618</v>
      </c>
      <c r="AV152" s="11">
        <f t="shared" si="113"/>
        <v>2.6061131502653084E-2</v>
      </c>
      <c r="AW152">
        <f t="shared" si="114"/>
        <v>-0.54018246665962288</v>
      </c>
      <c r="AX152">
        <f t="shared" si="115"/>
        <v>-2.5089441519595823</v>
      </c>
      <c r="AY152">
        <f t="shared" si="116"/>
        <v>0.277785219651074</v>
      </c>
      <c r="AZ152">
        <f t="shared" si="117"/>
        <v>5.4191899246349886E-5</v>
      </c>
      <c r="BA152">
        <f t="shared" si="125"/>
        <v>3.6859948580730767E-3</v>
      </c>
    </row>
    <row r="153" spans="7:53" x14ac:dyDescent="0.25">
      <c r="G153" s="4">
        <f t="shared" si="118"/>
        <v>40744</v>
      </c>
      <c r="H153">
        <f t="shared" si="119"/>
        <v>3</v>
      </c>
      <c r="I153" s="4">
        <f t="shared" si="97"/>
        <v>40744</v>
      </c>
      <c r="J153">
        <f t="shared" si="98"/>
        <v>0.40821917808219177</v>
      </c>
      <c r="K153">
        <f t="shared" si="99"/>
        <v>0.66027397260273979</v>
      </c>
      <c r="L153" s="9">
        <f t="shared" si="84"/>
        <v>0.99732787598091599</v>
      </c>
      <c r="M153" s="9">
        <f t="shared" si="100"/>
        <v>0.9931493263522253</v>
      </c>
      <c r="N153" s="9">
        <f t="shared" si="85"/>
        <v>0.99482220419864142</v>
      </c>
      <c r="O153" s="11">
        <f t="shared" si="86"/>
        <v>9.9927207078713588E-3</v>
      </c>
      <c r="P153">
        <f t="shared" si="87"/>
        <v>-3.535853120451899</v>
      </c>
      <c r="Q153">
        <f t="shared" si="88"/>
        <v>-12.735539599440651</v>
      </c>
      <c r="R153">
        <f t="shared" si="89"/>
        <v>2.026872510166907E-4</v>
      </c>
      <c r="S153">
        <f t="shared" si="90"/>
        <v>3.8031625904453558E-8</v>
      </c>
      <c r="T153">
        <f t="shared" si="91"/>
        <v>3.8031625904453558E-8</v>
      </c>
      <c r="W153" s="4">
        <f t="shared" si="120"/>
        <v>41109</v>
      </c>
      <c r="X153">
        <f t="shared" si="121"/>
        <v>4</v>
      </c>
      <c r="Y153" s="4">
        <f t="shared" si="101"/>
        <v>41109</v>
      </c>
      <c r="Z153">
        <f t="shared" si="102"/>
        <v>1.4062927496580027</v>
      </c>
      <c r="AA153">
        <f t="shared" si="103"/>
        <v>1.657658869876582</v>
      </c>
      <c r="AB153" s="9">
        <f t="shared" si="92"/>
        <v>0.98401210278554485</v>
      </c>
      <c r="AC153" s="9">
        <f t="shared" si="104"/>
        <v>1.0065887455843727</v>
      </c>
      <c r="AD153" s="9">
        <f t="shared" si="93"/>
        <v>0.97935145898304066</v>
      </c>
      <c r="AE153" s="11">
        <f t="shared" si="105"/>
        <v>1.8932178735647513E-2</v>
      </c>
      <c r="AF153">
        <f t="shared" si="106"/>
        <v>-0.52198446955433109</v>
      </c>
      <c r="AG153">
        <f t="shared" si="107"/>
        <v>-3.9411145085170127</v>
      </c>
      <c r="AH153">
        <f t="shared" si="108"/>
        <v>0.29599086017274573</v>
      </c>
      <c r="AI153">
        <f t="shared" si="109"/>
        <v>5.6506064743154479E-5</v>
      </c>
      <c r="AJ153">
        <f t="shared" si="122"/>
        <v>2.1763860112476675E-3</v>
      </c>
      <c r="AN153" s="4">
        <f t="shared" si="123"/>
        <v>41475</v>
      </c>
      <c r="AO153">
        <f t="shared" si="124"/>
        <v>6</v>
      </c>
      <c r="AP153" s="4">
        <f t="shared" si="110"/>
        <v>0</v>
      </c>
      <c r="AQ153">
        <f t="shared" si="111"/>
        <v>0</v>
      </c>
      <c r="AR153">
        <f t="shared" si="112"/>
        <v>0</v>
      </c>
      <c r="AS153" s="9">
        <f t="shared" si="94"/>
        <v>1</v>
      </c>
      <c r="AT153" s="9">
        <f t="shared" si="95"/>
        <v>0</v>
      </c>
      <c r="AU153" s="9">
        <f t="shared" si="96"/>
        <v>1</v>
      </c>
      <c r="AV153" s="11">
        <f t="shared" si="113"/>
        <v>0</v>
      </c>
      <c r="AW153">
        <f t="shared" si="114"/>
        <v>0</v>
      </c>
      <c r="AX153">
        <f t="shared" si="115"/>
        <v>0</v>
      </c>
      <c r="AY153">
        <f t="shared" si="116"/>
        <v>0</v>
      </c>
      <c r="AZ153">
        <f t="shared" si="117"/>
        <v>0</v>
      </c>
      <c r="BA153">
        <f t="shared" si="125"/>
        <v>3.6859948580730767E-3</v>
      </c>
    </row>
    <row r="154" spans="7:53" x14ac:dyDescent="0.25">
      <c r="G154" s="4">
        <f t="shared" si="118"/>
        <v>40745</v>
      </c>
      <c r="H154">
        <f t="shared" si="119"/>
        <v>4</v>
      </c>
      <c r="I154" s="4">
        <f t="shared" si="97"/>
        <v>40745</v>
      </c>
      <c r="J154">
        <f t="shared" si="98"/>
        <v>0.41095890410958902</v>
      </c>
      <c r="K154">
        <f t="shared" si="99"/>
        <v>0.66301369863013693</v>
      </c>
      <c r="L154" s="9">
        <f t="shared" si="84"/>
        <v>0.9973040335519302</v>
      </c>
      <c r="M154" s="9">
        <f t="shared" si="100"/>
        <v>0.99317306945511996</v>
      </c>
      <c r="N154" s="9">
        <f t="shared" si="85"/>
        <v>0.99479157462750956</v>
      </c>
      <c r="O154" s="11">
        <f t="shared" si="86"/>
        <v>1.0020096614720348E-2</v>
      </c>
      <c r="P154">
        <f t="shared" si="87"/>
        <v>-3.4815841695732264</v>
      </c>
      <c r="Q154">
        <f t="shared" si="88"/>
        <v>-12.650553746518277</v>
      </c>
      <c r="R154">
        <f t="shared" si="89"/>
        <v>2.4855663704428954E-4</v>
      </c>
      <c r="S154">
        <f t="shared" si="90"/>
        <v>4.6639534459017566E-8</v>
      </c>
      <c r="T154">
        <f t="shared" si="91"/>
        <v>4.6639534459017566E-8</v>
      </c>
      <c r="W154" s="4">
        <f t="shared" si="120"/>
        <v>41110</v>
      </c>
      <c r="X154">
        <f t="shared" si="121"/>
        <v>5</v>
      </c>
      <c r="Y154" s="4">
        <f t="shared" si="101"/>
        <v>41110</v>
      </c>
      <c r="Z154">
        <f t="shared" si="102"/>
        <v>1.4090287277701778</v>
      </c>
      <c r="AA154">
        <f t="shared" si="103"/>
        <v>1.6603948479887571</v>
      </c>
      <c r="AB154" s="9">
        <f t="shared" si="92"/>
        <v>0.98396394069608606</v>
      </c>
      <c r="AC154" s="9">
        <f t="shared" si="104"/>
        <v>1.0066380150903047</v>
      </c>
      <c r="AD154" s="9">
        <f t="shared" si="93"/>
        <v>0.97929817281731635</v>
      </c>
      <c r="AE154" s="11">
        <f t="shared" si="105"/>
        <v>1.8954024722812032E-2</v>
      </c>
      <c r="AF154">
        <f t="shared" si="106"/>
        <v>-0.51187728696005441</v>
      </c>
      <c r="AG154">
        <f t="shared" si="107"/>
        <v>-3.9276861692002005</v>
      </c>
      <c r="AH154">
        <f t="shared" si="108"/>
        <v>0.29944538129857817</v>
      </c>
      <c r="AI154">
        <f t="shared" si="109"/>
        <v>5.7168347359344175E-5</v>
      </c>
      <c r="AJ154">
        <f t="shared" si="122"/>
        <v>2.2335543586070117E-3</v>
      </c>
      <c r="AN154" s="4">
        <f t="shared" si="123"/>
        <v>41476</v>
      </c>
      <c r="AO154">
        <f t="shared" si="124"/>
        <v>7</v>
      </c>
      <c r="AP154" s="4">
        <f t="shared" si="110"/>
        <v>0</v>
      </c>
      <c r="AQ154">
        <f t="shared" si="111"/>
        <v>0</v>
      </c>
      <c r="AR154">
        <f t="shared" si="112"/>
        <v>0</v>
      </c>
      <c r="AS154" s="9">
        <f t="shared" si="94"/>
        <v>1</v>
      </c>
      <c r="AT154" s="9">
        <f t="shared" si="95"/>
        <v>0</v>
      </c>
      <c r="AU154" s="9">
        <f t="shared" si="96"/>
        <v>1</v>
      </c>
      <c r="AV154" s="11">
        <f t="shared" si="113"/>
        <v>0</v>
      </c>
      <c r="AW154">
        <f t="shared" si="114"/>
        <v>0</v>
      </c>
      <c r="AX154">
        <f t="shared" si="115"/>
        <v>0</v>
      </c>
      <c r="AY154">
        <f t="shared" si="116"/>
        <v>0</v>
      </c>
      <c r="AZ154">
        <f t="shared" si="117"/>
        <v>0</v>
      </c>
      <c r="BA154">
        <f t="shared" si="125"/>
        <v>3.6859948580730767E-3</v>
      </c>
    </row>
    <row r="155" spans="7:53" x14ac:dyDescent="0.25">
      <c r="G155" s="4">
        <f t="shared" si="118"/>
        <v>40746</v>
      </c>
      <c r="H155">
        <f t="shared" si="119"/>
        <v>5</v>
      </c>
      <c r="I155" s="4">
        <f t="shared" si="97"/>
        <v>40746</v>
      </c>
      <c r="J155">
        <f t="shared" si="98"/>
        <v>0.41369863013698632</v>
      </c>
      <c r="K155">
        <f t="shared" si="99"/>
        <v>0.66575342465753429</v>
      </c>
      <c r="L155" s="9">
        <f t="shared" si="84"/>
        <v>0.99728011498967017</v>
      </c>
      <c r="M155" s="9">
        <f t="shared" si="100"/>
        <v>0.99319688951484009</v>
      </c>
      <c r="N155" s="9">
        <f t="shared" si="85"/>
        <v>0.99476087367708854</v>
      </c>
      <c r="O155" s="11">
        <f t="shared" si="86"/>
        <v>1.004745596813076E-2</v>
      </c>
      <c r="P155">
        <f t="shared" si="87"/>
        <v>-3.4278560369900846</v>
      </c>
      <c r="Q155">
        <f t="shared" si="88"/>
        <v>-12.566414354115778</v>
      </c>
      <c r="R155">
        <f t="shared" si="89"/>
        <v>3.0335664602725249E-4</v>
      </c>
      <c r="S155">
        <f t="shared" si="90"/>
        <v>5.6923654289206552E-8</v>
      </c>
      <c r="T155">
        <f t="shared" si="91"/>
        <v>5.6923654289206552E-8</v>
      </c>
      <c r="W155" s="4">
        <f t="shared" si="120"/>
        <v>41111</v>
      </c>
      <c r="X155">
        <f t="shared" si="121"/>
        <v>6</v>
      </c>
      <c r="Y155" s="4">
        <f t="shared" si="101"/>
        <v>0</v>
      </c>
      <c r="Z155">
        <f t="shared" si="102"/>
        <v>0</v>
      </c>
      <c r="AA155">
        <f t="shared" si="103"/>
        <v>0</v>
      </c>
      <c r="AB155" s="9">
        <f t="shared" si="92"/>
        <v>1</v>
      </c>
      <c r="AC155" s="9">
        <f t="shared" si="104"/>
        <v>0</v>
      </c>
      <c r="AD155" s="9">
        <f t="shared" si="93"/>
        <v>1</v>
      </c>
      <c r="AE155" s="11">
        <f t="shared" si="105"/>
        <v>0</v>
      </c>
      <c r="AF155">
        <f t="shared" si="106"/>
        <v>0</v>
      </c>
      <c r="AG155">
        <f t="shared" si="107"/>
        <v>0</v>
      </c>
      <c r="AH155">
        <f t="shared" si="108"/>
        <v>0</v>
      </c>
      <c r="AI155">
        <f t="shared" si="109"/>
        <v>0</v>
      </c>
      <c r="AJ155">
        <f t="shared" si="122"/>
        <v>2.2335543586070117E-3</v>
      </c>
      <c r="AN155" s="4">
        <f t="shared" si="123"/>
        <v>41477</v>
      </c>
      <c r="AO155">
        <f t="shared" si="124"/>
        <v>1</v>
      </c>
      <c r="AP155" s="4">
        <f t="shared" si="110"/>
        <v>41477</v>
      </c>
      <c r="AQ155">
        <f t="shared" si="111"/>
        <v>2.414233576642336</v>
      </c>
      <c r="AR155">
        <f t="shared" si="112"/>
        <v>2.6662883711628838</v>
      </c>
      <c r="AS155" s="9">
        <f t="shared" si="94"/>
        <v>0.96272463192091784</v>
      </c>
      <c r="AT155" s="9">
        <f t="shared" si="95"/>
        <v>1.0288461262348856</v>
      </c>
      <c r="AU155" s="9">
        <f t="shared" si="96"/>
        <v>0.9564295020633653</v>
      </c>
      <c r="AV155" s="11">
        <f t="shared" si="113"/>
        <v>2.611299986325586E-2</v>
      </c>
      <c r="AW155">
        <f t="shared" si="114"/>
        <v>-0.52673085534847963</v>
      </c>
      <c r="AX155">
        <f t="shared" si="115"/>
        <v>-2.4921414544994867</v>
      </c>
      <c r="AY155">
        <f t="shared" si="116"/>
        <v>0.28192570587666554</v>
      </c>
      <c r="AZ155">
        <f t="shared" si="117"/>
        <v>5.5011032312925412E-5</v>
      </c>
      <c r="BA155">
        <f t="shared" si="125"/>
        <v>3.7410058903860023E-3</v>
      </c>
    </row>
    <row r="156" spans="7:53" x14ac:dyDescent="0.25">
      <c r="G156" s="4">
        <f t="shared" si="118"/>
        <v>40747</v>
      </c>
      <c r="H156">
        <f t="shared" si="119"/>
        <v>6</v>
      </c>
      <c r="I156" s="4">
        <f t="shared" si="97"/>
        <v>0</v>
      </c>
      <c r="J156">
        <f t="shared" si="98"/>
        <v>0</v>
      </c>
      <c r="K156">
        <f t="shared" si="99"/>
        <v>0</v>
      </c>
      <c r="L156" s="9">
        <f t="shared" si="84"/>
        <v>1</v>
      </c>
      <c r="M156" s="9">
        <f t="shared" si="100"/>
        <v>0</v>
      </c>
      <c r="N156" s="9">
        <f t="shared" si="85"/>
        <v>1</v>
      </c>
      <c r="O156" s="11">
        <f t="shared" si="86"/>
        <v>0</v>
      </c>
      <c r="P156">
        <f t="shared" si="87"/>
        <v>0</v>
      </c>
      <c r="Q156">
        <f t="shared" si="88"/>
        <v>0</v>
      </c>
      <c r="R156">
        <f t="shared" si="89"/>
        <v>0</v>
      </c>
      <c r="S156">
        <f t="shared" si="90"/>
        <v>0</v>
      </c>
      <c r="T156">
        <f t="shared" si="91"/>
        <v>0</v>
      </c>
      <c r="W156" s="4">
        <f t="shared" si="120"/>
        <v>41112</v>
      </c>
      <c r="X156">
        <f t="shared" si="121"/>
        <v>7</v>
      </c>
      <c r="Y156" s="4">
        <f t="shared" si="101"/>
        <v>0</v>
      </c>
      <c r="Z156">
        <f t="shared" si="102"/>
        <v>0</v>
      </c>
      <c r="AA156">
        <f t="shared" si="103"/>
        <v>0</v>
      </c>
      <c r="AB156" s="9">
        <f t="shared" si="92"/>
        <v>1</v>
      </c>
      <c r="AC156" s="9">
        <f t="shared" si="104"/>
        <v>0</v>
      </c>
      <c r="AD156" s="9">
        <f t="shared" si="93"/>
        <v>1</v>
      </c>
      <c r="AE156" s="11">
        <f t="shared" si="105"/>
        <v>0</v>
      </c>
      <c r="AF156">
        <f t="shared" si="106"/>
        <v>0</v>
      </c>
      <c r="AG156">
        <f t="shared" si="107"/>
        <v>0</v>
      </c>
      <c r="AH156">
        <f t="shared" si="108"/>
        <v>0</v>
      </c>
      <c r="AI156">
        <f t="shared" si="109"/>
        <v>0</v>
      </c>
      <c r="AJ156">
        <f t="shared" si="122"/>
        <v>2.2335543586070117E-3</v>
      </c>
      <c r="AN156" s="4">
        <f t="shared" si="123"/>
        <v>41478</v>
      </c>
      <c r="AO156">
        <f t="shared" si="124"/>
        <v>2</v>
      </c>
      <c r="AP156" s="4">
        <f t="shared" si="110"/>
        <v>41478</v>
      </c>
      <c r="AQ156">
        <f t="shared" si="111"/>
        <v>2.4169708029197081</v>
      </c>
      <c r="AR156">
        <f t="shared" si="112"/>
        <v>2.6690255974402559</v>
      </c>
      <c r="AS156" s="9">
        <f t="shared" si="94"/>
        <v>0.9626581265313966</v>
      </c>
      <c r="AT156" s="9">
        <f t="shared" si="95"/>
        <v>1.0289172042328756</v>
      </c>
      <c r="AU156" s="9">
        <f t="shared" si="96"/>
        <v>0.95635929649710238</v>
      </c>
      <c r="AV156" s="11">
        <f t="shared" si="113"/>
        <v>2.6130266728368278E-2</v>
      </c>
      <c r="AW156">
        <f t="shared" si="114"/>
        <v>-0.52226869609683935</v>
      </c>
      <c r="AX156">
        <f t="shared" si="115"/>
        <v>-2.486566063439954</v>
      </c>
      <c r="AY156">
        <f t="shared" si="116"/>
        <v>0.28330306654409582</v>
      </c>
      <c r="AZ156">
        <f t="shared" si="117"/>
        <v>5.5283610189149404E-5</v>
      </c>
      <c r="BA156">
        <f t="shared" si="125"/>
        <v>3.7962895005751516E-3</v>
      </c>
    </row>
    <row r="157" spans="7:53" x14ac:dyDescent="0.25">
      <c r="G157" s="4">
        <f t="shared" si="118"/>
        <v>40748</v>
      </c>
      <c r="H157">
        <f t="shared" si="119"/>
        <v>7</v>
      </c>
      <c r="I157" s="4">
        <f t="shared" si="97"/>
        <v>0</v>
      </c>
      <c r="J157">
        <f t="shared" si="98"/>
        <v>0</v>
      </c>
      <c r="K157">
        <f t="shared" si="99"/>
        <v>0</v>
      </c>
      <c r="L157" s="9">
        <f t="shared" si="84"/>
        <v>1</v>
      </c>
      <c r="M157" s="9">
        <f t="shared" si="100"/>
        <v>0</v>
      </c>
      <c r="N157" s="9">
        <f t="shared" si="85"/>
        <v>1</v>
      </c>
      <c r="O157" s="11">
        <f t="shared" si="86"/>
        <v>0</v>
      </c>
      <c r="P157">
        <f t="shared" si="87"/>
        <v>0</v>
      </c>
      <c r="Q157">
        <f t="shared" si="88"/>
        <v>0</v>
      </c>
      <c r="R157">
        <f t="shared" si="89"/>
        <v>0</v>
      </c>
      <c r="S157">
        <f t="shared" si="90"/>
        <v>0</v>
      </c>
      <c r="T157">
        <f t="shared" si="91"/>
        <v>0</v>
      </c>
      <c r="W157" s="4">
        <f t="shared" si="120"/>
        <v>41113</v>
      </c>
      <c r="X157">
        <f t="shared" si="121"/>
        <v>1</v>
      </c>
      <c r="Y157" s="4">
        <f t="shared" si="101"/>
        <v>41113</v>
      </c>
      <c r="Z157">
        <f t="shared" si="102"/>
        <v>1.4172366621067032</v>
      </c>
      <c r="AA157">
        <f t="shared" si="103"/>
        <v>1.6686027823252825</v>
      </c>
      <c r="AB157" s="9">
        <f t="shared" si="92"/>
        <v>0.98381910741221545</v>
      </c>
      <c r="AC157" s="9">
        <f t="shared" si="104"/>
        <v>1.0067862076678793</v>
      </c>
      <c r="AD157" s="9">
        <f t="shared" si="93"/>
        <v>0.97913799255483958</v>
      </c>
      <c r="AE157" s="11">
        <f t="shared" si="105"/>
        <v>1.901948060910939E-2</v>
      </c>
      <c r="AF157">
        <f t="shared" si="106"/>
        <v>-0.48177901774426996</v>
      </c>
      <c r="AG157">
        <f t="shared" si="107"/>
        <v>-3.8876821984642675</v>
      </c>
      <c r="AH157">
        <f t="shared" si="108"/>
        <v>0.30983500264143771</v>
      </c>
      <c r="AI157">
        <f t="shared" si="109"/>
        <v>5.9160580697130087E-5</v>
      </c>
      <c r="AJ157">
        <f t="shared" si="122"/>
        <v>2.2927149393041418E-3</v>
      </c>
      <c r="AN157" s="4">
        <f t="shared" si="123"/>
        <v>41479</v>
      </c>
      <c r="AO157">
        <f t="shared" si="124"/>
        <v>3</v>
      </c>
      <c r="AP157" s="4">
        <f t="shared" si="110"/>
        <v>41479</v>
      </c>
      <c r="AQ157">
        <f t="shared" si="111"/>
        <v>2.4197080291970803</v>
      </c>
      <c r="AR157">
        <f t="shared" si="112"/>
        <v>2.6717628237176281</v>
      </c>
      <c r="AS157" s="9">
        <f t="shared" si="94"/>
        <v>0.96259157917295191</v>
      </c>
      <c r="AT157" s="9">
        <f t="shared" si="95"/>
        <v>1.0289883369162292</v>
      </c>
      <c r="AU157" s="9">
        <f t="shared" si="96"/>
        <v>0.95628905254590713</v>
      </c>
      <c r="AV157" s="11">
        <f t="shared" si="113"/>
        <v>2.6147522309273117E-2</v>
      </c>
      <c r="AW157">
        <f t="shared" si="114"/>
        <v>-0.51781733619635517</v>
      </c>
      <c r="AX157">
        <f t="shared" si="115"/>
        <v>-2.4810033612341913</v>
      </c>
      <c r="AY157">
        <f t="shared" si="116"/>
        <v>0.2846789550564931</v>
      </c>
      <c r="AZ157">
        <f t="shared" si="117"/>
        <v>5.5555940856981706E-5</v>
      </c>
      <c r="BA157">
        <f t="shared" si="125"/>
        <v>3.8518454414321335E-3</v>
      </c>
    </row>
    <row r="158" spans="7:53" x14ac:dyDescent="0.25">
      <c r="G158" s="4">
        <f t="shared" si="118"/>
        <v>40749</v>
      </c>
      <c r="H158">
        <f t="shared" si="119"/>
        <v>1</v>
      </c>
      <c r="I158" s="4">
        <f t="shared" si="97"/>
        <v>40749</v>
      </c>
      <c r="J158">
        <f t="shared" si="98"/>
        <v>0.42191780821917807</v>
      </c>
      <c r="K158">
        <f t="shared" si="99"/>
        <v>0.67397260273972603</v>
      </c>
      <c r="L158" s="9">
        <f t="shared" si="84"/>
        <v>0.99720790302547668</v>
      </c>
      <c r="M158" s="9">
        <f t="shared" si="100"/>
        <v>0.99326881102489339</v>
      </c>
      <c r="N158" s="9">
        <f t="shared" si="85"/>
        <v>0.99466834306078666</v>
      </c>
      <c r="O158" s="11">
        <f t="shared" si="86"/>
        <v>1.0129434792080371E-2</v>
      </c>
      <c r="P158">
        <f t="shared" si="87"/>
        <v>-3.2698338270826364</v>
      </c>
      <c r="Q158">
        <f t="shared" si="88"/>
        <v>-12.318942438360963</v>
      </c>
      <c r="R158">
        <f t="shared" si="89"/>
        <v>5.3655110091269033E-4</v>
      </c>
      <c r="S158">
        <f t="shared" si="90"/>
        <v>1.0068894643455518E-7</v>
      </c>
      <c r="T158">
        <f t="shared" si="91"/>
        <v>1.0068894643455518E-7</v>
      </c>
      <c r="W158" s="4">
        <f t="shared" si="120"/>
        <v>41114</v>
      </c>
      <c r="X158">
        <f t="shared" si="121"/>
        <v>2</v>
      </c>
      <c r="Y158" s="4">
        <f t="shared" si="101"/>
        <v>41114</v>
      </c>
      <c r="Z158">
        <f t="shared" si="102"/>
        <v>1.4199726402188781</v>
      </c>
      <c r="AA158">
        <f t="shared" si="103"/>
        <v>1.6713387604374574</v>
      </c>
      <c r="AB158" s="9">
        <f t="shared" si="92"/>
        <v>0.98377071413443218</v>
      </c>
      <c r="AC158" s="9">
        <f t="shared" si="104"/>
        <v>1.0068357331151365</v>
      </c>
      <c r="AD158" s="9">
        <f t="shared" si="93"/>
        <v>0.9790844920288051</v>
      </c>
      <c r="AE158" s="11">
        <f t="shared" si="105"/>
        <v>1.9041271903180289E-2</v>
      </c>
      <c r="AF158">
        <f t="shared" si="106"/>
        <v>-0.47182006503801138</v>
      </c>
      <c r="AG158">
        <f t="shared" si="107"/>
        <v>-3.874440446748721</v>
      </c>
      <c r="AH158">
        <f t="shared" si="108"/>
        <v>0.31330557035019679</v>
      </c>
      <c r="AI158">
        <f t="shared" si="109"/>
        <v>5.9826201374802764E-5</v>
      </c>
      <c r="AJ158">
        <f t="shared" si="122"/>
        <v>2.3525411406789447E-3</v>
      </c>
      <c r="AN158" s="4">
        <f t="shared" si="123"/>
        <v>41480</v>
      </c>
      <c r="AO158">
        <f t="shared" si="124"/>
        <v>4</v>
      </c>
      <c r="AP158" s="4">
        <f t="shared" si="110"/>
        <v>41480</v>
      </c>
      <c r="AQ158">
        <f t="shared" si="111"/>
        <v>2.4224452554744529</v>
      </c>
      <c r="AR158">
        <f t="shared" si="112"/>
        <v>2.6745000499950007</v>
      </c>
      <c r="AS158" s="9">
        <f t="shared" si="94"/>
        <v>0.96252498988539159</v>
      </c>
      <c r="AT158" s="9">
        <f t="shared" si="95"/>
        <v>1.0290595242630338</v>
      </c>
      <c r="AU158" s="9">
        <f t="shared" si="96"/>
        <v>0.95621877024779256</v>
      </c>
      <c r="AV158" s="11">
        <f t="shared" si="113"/>
        <v>2.6164766611969568E-2</v>
      </c>
      <c r="AW158">
        <f t="shared" si="114"/>
        <v>-0.51337674210842654</v>
      </c>
      <c r="AX158">
        <f t="shared" si="115"/>
        <v>-2.4754533090045117</v>
      </c>
      <c r="AY158">
        <f t="shared" si="116"/>
        <v>0.28605332896611058</v>
      </c>
      <c r="AZ158">
        <f t="shared" si="117"/>
        <v>5.5828016014085377E-5</v>
      </c>
      <c r="BA158">
        <f t="shared" si="125"/>
        <v>3.9076734574462185E-3</v>
      </c>
    </row>
    <row r="159" spans="7:53" x14ac:dyDescent="0.25">
      <c r="G159" s="4">
        <f t="shared" si="118"/>
        <v>40750</v>
      </c>
      <c r="H159">
        <f t="shared" si="119"/>
        <v>2</v>
      </c>
      <c r="I159" s="4">
        <f t="shared" si="97"/>
        <v>40750</v>
      </c>
      <c r="J159">
        <f t="shared" si="98"/>
        <v>0.42465753424657532</v>
      </c>
      <c r="K159">
        <f t="shared" si="99"/>
        <v>0.67671232876712328</v>
      </c>
      <c r="L159" s="9">
        <f t="shared" si="84"/>
        <v>0.99718368045229433</v>
      </c>
      <c r="M159" s="9">
        <f t="shared" si="100"/>
        <v>0.99329293850204381</v>
      </c>
      <c r="N159" s="9">
        <f t="shared" si="85"/>
        <v>0.99463735710383661</v>
      </c>
      <c r="O159" s="11">
        <f t="shared" si="86"/>
        <v>1.0156728016073082E-2</v>
      </c>
      <c r="P159">
        <f t="shared" si="87"/>
        <v>-3.2181871341566382</v>
      </c>
      <c r="Q159">
        <f t="shared" si="88"/>
        <v>-12.238057838273077</v>
      </c>
      <c r="R159">
        <f t="shared" si="89"/>
        <v>6.4320153467420165E-4</v>
      </c>
      <c r="S159">
        <f t="shared" si="90"/>
        <v>1.2070585248116534E-7</v>
      </c>
      <c r="T159">
        <f t="shared" si="91"/>
        <v>1.2070585248116534E-7</v>
      </c>
      <c r="W159" s="4">
        <f t="shared" si="120"/>
        <v>41115</v>
      </c>
      <c r="X159">
        <f t="shared" si="121"/>
        <v>3</v>
      </c>
      <c r="Y159" s="4">
        <f t="shared" si="101"/>
        <v>41115</v>
      </c>
      <c r="Z159">
        <f t="shared" si="102"/>
        <v>1.4227086183310533</v>
      </c>
      <c r="AA159">
        <f t="shared" si="103"/>
        <v>1.6740747385496326</v>
      </c>
      <c r="AB159" s="9">
        <f t="shared" si="92"/>
        <v>0.98372226317602818</v>
      </c>
      <c r="AC159" s="9">
        <f t="shared" si="104"/>
        <v>1.0068853224738925</v>
      </c>
      <c r="AD159" s="9">
        <f t="shared" si="93"/>
        <v>0.97903093802506691</v>
      </c>
      <c r="AE159" s="11">
        <f t="shared" si="105"/>
        <v>1.9063049541748606E-2</v>
      </c>
      <c r="AF159">
        <f t="shared" si="106"/>
        <v>-0.46189770606774366</v>
      </c>
      <c r="AG159">
        <f t="shared" si="107"/>
        <v>-3.8612447629402382</v>
      </c>
      <c r="AH159">
        <f t="shared" si="108"/>
        <v>0.31677916212880619</v>
      </c>
      <c r="AI159">
        <f t="shared" si="109"/>
        <v>6.0492468567996513E-5</v>
      </c>
      <c r="AJ159">
        <f t="shared" si="122"/>
        <v>2.4130336092469413E-3</v>
      </c>
      <c r="AN159" s="4">
        <f t="shared" si="123"/>
        <v>41481</v>
      </c>
      <c r="AO159">
        <f t="shared" si="124"/>
        <v>5</v>
      </c>
      <c r="AP159" s="4">
        <f t="shared" si="110"/>
        <v>41481</v>
      </c>
      <c r="AQ159">
        <f t="shared" si="111"/>
        <v>2.425182481751825</v>
      </c>
      <c r="AR159">
        <f t="shared" si="112"/>
        <v>2.6772372762723728</v>
      </c>
      <c r="AS159" s="9">
        <f t="shared" si="94"/>
        <v>0.96245835870850427</v>
      </c>
      <c r="AT159" s="9">
        <f t="shared" si="95"/>
        <v>1.0291307662513944</v>
      </c>
      <c r="AU159" s="9">
        <f t="shared" si="96"/>
        <v>0.95614844964075241</v>
      </c>
      <c r="AV159" s="11">
        <f t="shared" si="113"/>
        <v>2.6181999642450642E-2</v>
      </c>
      <c r="AW159">
        <f t="shared" si="114"/>
        <v>-0.50894688043207859</v>
      </c>
      <c r="AX159">
        <f t="shared" si="115"/>
        <v>-2.4699158680319488</v>
      </c>
      <c r="AY159">
        <f t="shared" si="116"/>
        <v>0.28742614610904882</v>
      </c>
      <c r="AZ159">
        <f t="shared" si="117"/>
        <v>5.6099827411117194E-5</v>
      </c>
      <c r="BA159">
        <f t="shared" si="125"/>
        <v>3.9637732848573359E-3</v>
      </c>
    </row>
    <row r="160" spans="7:53" x14ac:dyDescent="0.25">
      <c r="G160" s="4">
        <f t="shared" si="118"/>
        <v>40751</v>
      </c>
      <c r="H160">
        <f t="shared" si="119"/>
        <v>3</v>
      </c>
      <c r="I160" s="4">
        <f t="shared" si="97"/>
        <v>40751</v>
      </c>
      <c r="J160">
        <f t="shared" si="98"/>
        <v>0.42739726027397262</v>
      </c>
      <c r="K160">
        <f t="shared" si="99"/>
        <v>0.67945205479452064</v>
      </c>
      <c r="L160" s="9">
        <f t="shared" si="84"/>
        <v>0.99715938200686705</v>
      </c>
      <c r="M160" s="9">
        <f t="shared" si="100"/>
        <v>0.99331714273127236</v>
      </c>
      <c r="N160" s="9">
        <f t="shared" si="85"/>
        <v>0.99460630002284356</v>
      </c>
      <c r="O160" s="11">
        <f t="shared" si="86"/>
        <v>1.0184004728774811E-2</v>
      </c>
      <c r="P160">
        <f t="shared" si="87"/>
        <v>-3.1670412138642021</v>
      </c>
      <c r="Q160">
        <f t="shared" si="88"/>
        <v>-12.157955597014469</v>
      </c>
      <c r="R160">
        <f t="shared" si="89"/>
        <v>7.6780520304847526E-4</v>
      </c>
      <c r="S160">
        <f t="shared" si="90"/>
        <v>1.4409300186291084E-7</v>
      </c>
      <c r="T160">
        <f t="shared" si="91"/>
        <v>1.4409300186291084E-7</v>
      </c>
      <c r="W160" s="4">
        <f t="shared" si="120"/>
        <v>41116</v>
      </c>
      <c r="X160">
        <f t="shared" si="121"/>
        <v>4</v>
      </c>
      <c r="Y160" s="4">
        <f t="shared" si="101"/>
        <v>41116</v>
      </c>
      <c r="Z160">
        <f t="shared" si="102"/>
        <v>1.4254445964432285</v>
      </c>
      <c r="AA160">
        <f t="shared" si="103"/>
        <v>1.6768107166618078</v>
      </c>
      <c r="AB160" s="9">
        <f t="shared" si="92"/>
        <v>0.983673754583553</v>
      </c>
      <c r="AC160" s="9">
        <f t="shared" si="104"/>
        <v>1.0069349757146642</v>
      </c>
      <c r="AD160" s="9">
        <f t="shared" si="93"/>
        <v>0.97897733058853831</v>
      </c>
      <c r="AE160" s="11">
        <f t="shared" si="105"/>
        <v>1.908481353191472E-2</v>
      </c>
      <c r="AF160">
        <f t="shared" si="106"/>
        <v>-0.45201175782293235</v>
      </c>
      <c r="AG160">
        <f t="shared" si="107"/>
        <v>-3.8480949185449602</v>
      </c>
      <c r="AH160">
        <f t="shared" si="108"/>
        <v>0.32025538833701994</v>
      </c>
      <c r="AI160">
        <f t="shared" si="109"/>
        <v>6.1159308076791429E-5</v>
      </c>
      <c r="AJ160">
        <f t="shared" si="122"/>
        <v>2.4741929173237327E-3</v>
      </c>
      <c r="AN160" s="4">
        <f t="shared" si="123"/>
        <v>41482</v>
      </c>
      <c r="AO160">
        <f t="shared" si="124"/>
        <v>6</v>
      </c>
      <c r="AP160" s="4">
        <f t="shared" si="110"/>
        <v>0</v>
      </c>
      <c r="AQ160">
        <f t="shared" si="111"/>
        <v>0</v>
      </c>
      <c r="AR160">
        <f t="shared" si="112"/>
        <v>0</v>
      </c>
      <c r="AS160" s="9">
        <f t="shared" si="94"/>
        <v>1</v>
      </c>
      <c r="AT160" s="9">
        <f t="shared" si="95"/>
        <v>0</v>
      </c>
      <c r="AU160" s="9">
        <f t="shared" si="96"/>
        <v>1</v>
      </c>
      <c r="AV160" s="11">
        <f t="shared" si="113"/>
        <v>0</v>
      </c>
      <c r="AW160">
        <f t="shared" si="114"/>
        <v>0</v>
      </c>
      <c r="AX160">
        <f t="shared" si="115"/>
        <v>0</v>
      </c>
      <c r="AY160">
        <f t="shared" si="116"/>
        <v>0</v>
      </c>
      <c r="AZ160">
        <f t="shared" si="117"/>
        <v>0</v>
      </c>
      <c r="BA160">
        <f t="shared" si="125"/>
        <v>3.9637732848573359E-3</v>
      </c>
    </row>
    <row r="161" spans="7:53" x14ac:dyDescent="0.25">
      <c r="G161" s="4">
        <f t="shared" si="118"/>
        <v>40752</v>
      </c>
      <c r="H161">
        <f t="shared" si="119"/>
        <v>4</v>
      </c>
      <c r="I161" s="4">
        <f t="shared" si="97"/>
        <v>40752</v>
      </c>
      <c r="J161">
        <f t="shared" si="98"/>
        <v>0.43013698630136987</v>
      </c>
      <c r="K161">
        <f t="shared" si="99"/>
        <v>0.68219178082191778</v>
      </c>
      <c r="L161" s="9">
        <f t="shared" si="84"/>
        <v>0.99713500774136621</v>
      </c>
      <c r="M161" s="9">
        <f t="shared" si="100"/>
        <v>0.99334142367174227</v>
      </c>
      <c r="N161" s="9">
        <f t="shared" si="85"/>
        <v>0.99457517186881572</v>
      </c>
      <c r="O161" s="11">
        <f t="shared" si="86"/>
        <v>1.021126493860821E-2</v>
      </c>
      <c r="P161">
        <f t="shared" si="87"/>
        <v>-3.1163885628815704</v>
      </c>
      <c r="Q161">
        <f t="shared" si="88"/>
        <v>-12.078623720226613</v>
      </c>
      <c r="R161">
        <f t="shared" si="89"/>
        <v>9.1278168145578198E-4</v>
      </c>
      <c r="S161">
        <f t="shared" si="90"/>
        <v>1.7130473595595146E-7</v>
      </c>
      <c r="T161">
        <f t="shared" si="91"/>
        <v>1.7130473595595146E-7</v>
      </c>
      <c r="W161" s="4">
        <f t="shared" si="120"/>
        <v>41117</v>
      </c>
      <c r="X161">
        <f t="shared" si="121"/>
        <v>5</v>
      </c>
      <c r="Y161" s="4">
        <f t="shared" si="101"/>
        <v>41117</v>
      </c>
      <c r="Z161">
        <f t="shared" si="102"/>
        <v>1.4281805745554035</v>
      </c>
      <c r="AA161">
        <f t="shared" si="103"/>
        <v>1.6795466947739828</v>
      </c>
      <c r="AB161" s="9">
        <f t="shared" si="92"/>
        <v>0.98362518840353841</v>
      </c>
      <c r="AC161" s="9">
        <f t="shared" si="104"/>
        <v>1.0069846928079942</v>
      </c>
      <c r="AD161" s="9">
        <f t="shared" si="93"/>
        <v>0.97892366976411416</v>
      </c>
      <c r="AE161" s="11">
        <f t="shared" si="105"/>
        <v>1.9106563880777236E-2</v>
      </c>
      <c r="AF161">
        <f t="shared" si="106"/>
        <v>-0.44216203851559871</v>
      </c>
      <c r="AG161">
        <f t="shared" si="107"/>
        <v>-3.8349906865967016</v>
      </c>
      <c r="AH161">
        <f t="shared" si="108"/>
        <v>0.32373386220225731</v>
      </c>
      <c r="AI161">
        <f t="shared" si="109"/>
        <v>6.1826646234381763E-5</v>
      </c>
      <c r="AJ161">
        <f t="shared" si="122"/>
        <v>2.5360195635581143E-3</v>
      </c>
      <c r="AN161" s="4">
        <f t="shared" si="123"/>
        <v>41483</v>
      </c>
      <c r="AO161">
        <f t="shared" si="124"/>
        <v>7</v>
      </c>
      <c r="AP161" s="4">
        <f t="shared" si="110"/>
        <v>0</v>
      </c>
      <c r="AQ161">
        <f t="shared" si="111"/>
        <v>0</v>
      </c>
      <c r="AR161">
        <f t="shared" si="112"/>
        <v>0</v>
      </c>
      <c r="AS161" s="9">
        <f t="shared" si="94"/>
        <v>1</v>
      </c>
      <c r="AT161" s="9">
        <f t="shared" si="95"/>
        <v>0</v>
      </c>
      <c r="AU161" s="9">
        <f t="shared" si="96"/>
        <v>1</v>
      </c>
      <c r="AV161" s="11">
        <f t="shared" si="113"/>
        <v>0</v>
      </c>
      <c r="AW161">
        <f t="shared" si="114"/>
        <v>0</v>
      </c>
      <c r="AX161">
        <f t="shared" si="115"/>
        <v>0</v>
      </c>
      <c r="AY161">
        <f t="shared" si="116"/>
        <v>0</v>
      </c>
      <c r="AZ161">
        <f t="shared" si="117"/>
        <v>0</v>
      </c>
      <c r="BA161">
        <f t="shared" si="125"/>
        <v>3.9637732848573359E-3</v>
      </c>
    </row>
    <row r="162" spans="7:53" x14ac:dyDescent="0.25">
      <c r="G162" s="4">
        <f t="shared" si="118"/>
        <v>40753</v>
      </c>
      <c r="H162">
        <f t="shared" si="119"/>
        <v>5</v>
      </c>
      <c r="I162" s="4">
        <f t="shared" si="97"/>
        <v>40753</v>
      </c>
      <c r="J162">
        <f t="shared" si="98"/>
        <v>0.43287671232876712</v>
      </c>
      <c r="K162">
        <f t="shared" si="99"/>
        <v>0.68493150684931514</v>
      </c>
      <c r="L162" s="9">
        <f t="shared" si="84"/>
        <v>0.99711055770795121</v>
      </c>
      <c r="M162" s="9">
        <f t="shared" si="100"/>
        <v>0.99336578128265463</v>
      </c>
      <c r="N162" s="9">
        <f t="shared" si="85"/>
        <v>0.99454397269274819</v>
      </c>
      <c r="O162" s="11">
        <f t="shared" si="86"/>
        <v>1.0238508653987982E-2</v>
      </c>
      <c r="P162">
        <f t="shared" si="87"/>
        <v>-3.0662218357249396</v>
      </c>
      <c r="Q162">
        <f t="shared" si="88"/>
        <v>-12.000050471034292</v>
      </c>
      <c r="R162">
        <f t="shared" si="89"/>
        <v>1.0807801610107164E-3</v>
      </c>
      <c r="S162">
        <f t="shared" si="90"/>
        <v>2.028385360203877E-7</v>
      </c>
      <c r="T162">
        <f t="shared" si="91"/>
        <v>2.028385360203877E-7</v>
      </c>
      <c r="W162" s="4">
        <f t="shared" si="120"/>
        <v>41118</v>
      </c>
      <c r="X162">
        <f t="shared" si="121"/>
        <v>6</v>
      </c>
      <c r="Y162" s="4">
        <f t="shared" si="101"/>
        <v>0</v>
      </c>
      <c r="Z162">
        <f t="shared" si="102"/>
        <v>0</v>
      </c>
      <c r="AA162">
        <f t="shared" si="103"/>
        <v>0</v>
      </c>
      <c r="AB162" s="9">
        <f t="shared" si="92"/>
        <v>1</v>
      </c>
      <c r="AC162" s="9">
        <f t="shared" si="104"/>
        <v>0</v>
      </c>
      <c r="AD162" s="9">
        <f t="shared" si="93"/>
        <v>1</v>
      </c>
      <c r="AE162" s="11">
        <f t="shared" si="105"/>
        <v>0</v>
      </c>
      <c r="AF162">
        <f t="shared" si="106"/>
        <v>0</v>
      </c>
      <c r="AG162">
        <f t="shared" si="107"/>
        <v>0</v>
      </c>
      <c r="AH162">
        <f t="shared" si="108"/>
        <v>0</v>
      </c>
      <c r="AI162">
        <f t="shared" si="109"/>
        <v>0</v>
      </c>
      <c r="AJ162">
        <f t="shared" si="122"/>
        <v>2.5360195635581143E-3</v>
      </c>
      <c r="AN162" s="4">
        <f t="shared" si="123"/>
        <v>41484</v>
      </c>
      <c r="AO162">
        <f t="shared" si="124"/>
        <v>1</v>
      </c>
      <c r="AP162" s="4">
        <f t="shared" si="110"/>
        <v>41484</v>
      </c>
      <c r="AQ162">
        <f t="shared" si="111"/>
        <v>2.4333941605839415</v>
      </c>
      <c r="AR162">
        <f t="shared" si="112"/>
        <v>2.6854489551044893</v>
      </c>
      <c r="AS162" s="9">
        <f t="shared" si="94"/>
        <v>0.96225821423947255</v>
      </c>
      <c r="AT162" s="9">
        <f t="shared" si="95"/>
        <v>1.0293448198471211</v>
      </c>
      <c r="AU162" s="9">
        <f t="shared" si="96"/>
        <v>0.95593725834572174</v>
      </c>
      <c r="AV162" s="11">
        <f t="shared" si="113"/>
        <v>2.6233631160512468E-2</v>
      </c>
      <c r="AW162">
        <f t="shared" si="114"/>
        <v>-0.49572135789439542</v>
      </c>
      <c r="AX162">
        <f t="shared" si="115"/>
        <v>-2.4533788278131499</v>
      </c>
      <c r="AY162">
        <f t="shared" si="116"/>
        <v>0.29153483959385512</v>
      </c>
      <c r="AZ162">
        <f t="shared" si="117"/>
        <v>5.6913597350859616E-5</v>
      </c>
      <c r="BA162">
        <f t="shared" si="125"/>
        <v>4.0206868822081953E-3</v>
      </c>
    </row>
    <row r="163" spans="7:53" x14ac:dyDescent="0.25">
      <c r="G163" s="4">
        <f t="shared" si="118"/>
        <v>40754</v>
      </c>
      <c r="H163">
        <f t="shared" si="119"/>
        <v>6</v>
      </c>
      <c r="I163" s="4">
        <f t="shared" si="97"/>
        <v>0</v>
      </c>
      <c r="J163">
        <f t="shared" si="98"/>
        <v>0</v>
      </c>
      <c r="K163">
        <f t="shared" si="99"/>
        <v>0</v>
      </c>
      <c r="L163" s="9">
        <f t="shared" si="84"/>
        <v>1</v>
      </c>
      <c r="M163" s="9">
        <f t="shared" si="100"/>
        <v>0</v>
      </c>
      <c r="N163" s="9">
        <f t="shared" si="85"/>
        <v>1</v>
      </c>
      <c r="O163" s="11">
        <f t="shared" si="86"/>
        <v>0</v>
      </c>
      <c r="P163">
        <f t="shared" si="87"/>
        <v>0</v>
      </c>
      <c r="Q163">
        <f t="shared" si="88"/>
        <v>0</v>
      </c>
      <c r="R163">
        <f t="shared" si="89"/>
        <v>0</v>
      </c>
      <c r="S163">
        <f t="shared" si="90"/>
        <v>0</v>
      </c>
      <c r="T163">
        <f t="shared" si="91"/>
        <v>0</v>
      </c>
      <c r="W163" s="4">
        <f t="shared" si="120"/>
        <v>41119</v>
      </c>
      <c r="X163">
        <f t="shared" si="121"/>
        <v>7</v>
      </c>
      <c r="Y163" s="4">
        <f t="shared" si="101"/>
        <v>0</v>
      </c>
      <c r="Z163">
        <f t="shared" si="102"/>
        <v>0</v>
      </c>
      <c r="AA163">
        <f t="shared" si="103"/>
        <v>0</v>
      </c>
      <c r="AB163" s="9">
        <f t="shared" si="92"/>
        <v>1</v>
      </c>
      <c r="AC163" s="9">
        <f t="shared" si="104"/>
        <v>0</v>
      </c>
      <c r="AD163" s="9">
        <f t="shared" si="93"/>
        <v>1</v>
      </c>
      <c r="AE163" s="11">
        <f t="shared" si="105"/>
        <v>0</v>
      </c>
      <c r="AF163">
        <f t="shared" si="106"/>
        <v>0</v>
      </c>
      <c r="AG163">
        <f t="shared" si="107"/>
        <v>0</v>
      </c>
      <c r="AH163">
        <f t="shared" si="108"/>
        <v>0</v>
      </c>
      <c r="AI163">
        <f t="shared" si="109"/>
        <v>0</v>
      </c>
      <c r="AJ163">
        <f t="shared" si="122"/>
        <v>2.5360195635581143E-3</v>
      </c>
      <c r="AN163" s="4">
        <f t="shared" si="123"/>
        <v>41485</v>
      </c>
      <c r="AO163">
        <f t="shared" si="124"/>
        <v>2</v>
      </c>
      <c r="AP163" s="4">
        <f t="shared" si="110"/>
        <v>41485</v>
      </c>
      <c r="AQ163">
        <f t="shared" si="111"/>
        <v>2.4361313868613141</v>
      </c>
      <c r="AR163">
        <f t="shared" si="112"/>
        <v>2.6881861813818619</v>
      </c>
      <c r="AS163" s="9">
        <f t="shared" si="94"/>
        <v>0.96219141590277268</v>
      </c>
      <c r="AT163" s="9">
        <f t="shared" si="95"/>
        <v>1.0294162801831002</v>
      </c>
      <c r="AU163" s="9">
        <f t="shared" si="96"/>
        <v>0.95586678488252474</v>
      </c>
      <c r="AV163" s="11">
        <f t="shared" si="113"/>
        <v>2.6250819162027903E-2</v>
      </c>
      <c r="AW163">
        <f t="shared" si="114"/>
        <v>-0.49133409456071975</v>
      </c>
      <c r="AX163">
        <f t="shared" si="115"/>
        <v>-2.4478914478037139</v>
      </c>
      <c r="AY163">
        <f t="shared" si="116"/>
        <v>0.29290101376722344</v>
      </c>
      <c r="AZ163">
        <f t="shared" si="117"/>
        <v>5.7184272286125105E-5</v>
      </c>
      <c r="BA163">
        <f t="shared" si="125"/>
        <v>4.0778711544943204E-3</v>
      </c>
    </row>
    <row r="164" spans="7:53" x14ac:dyDescent="0.25">
      <c r="G164" s="4">
        <f t="shared" si="118"/>
        <v>40755</v>
      </c>
      <c r="H164">
        <f t="shared" si="119"/>
        <v>7</v>
      </c>
      <c r="I164" s="4">
        <f t="shared" si="97"/>
        <v>0</v>
      </c>
      <c r="J164">
        <f t="shared" si="98"/>
        <v>0</v>
      </c>
      <c r="K164">
        <f t="shared" si="99"/>
        <v>0</v>
      </c>
      <c r="L164" s="9">
        <f t="shared" si="84"/>
        <v>1</v>
      </c>
      <c r="M164" s="9">
        <f t="shared" si="100"/>
        <v>0</v>
      </c>
      <c r="N164" s="9">
        <f t="shared" si="85"/>
        <v>1</v>
      </c>
      <c r="O164" s="11">
        <f t="shared" si="86"/>
        <v>0</v>
      </c>
      <c r="P164">
        <f t="shared" si="87"/>
        <v>0</v>
      </c>
      <c r="Q164">
        <f t="shared" si="88"/>
        <v>0</v>
      </c>
      <c r="R164">
        <f t="shared" si="89"/>
        <v>0</v>
      </c>
      <c r="S164">
        <f t="shared" si="90"/>
        <v>0</v>
      </c>
      <c r="T164">
        <f t="shared" si="91"/>
        <v>0</v>
      </c>
      <c r="W164" s="4">
        <f t="shared" si="120"/>
        <v>41120</v>
      </c>
      <c r="X164">
        <f t="shared" si="121"/>
        <v>1</v>
      </c>
      <c r="Y164" s="4">
        <f t="shared" si="101"/>
        <v>41120</v>
      </c>
      <c r="Z164">
        <f t="shared" si="102"/>
        <v>1.4363885088919288</v>
      </c>
      <c r="AA164">
        <f t="shared" si="103"/>
        <v>1.6877546291105081</v>
      </c>
      <c r="AB164" s="9">
        <f t="shared" si="92"/>
        <v>0.98347914480331844</v>
      </c>
      <c r="AC164" s="9">
        <f t="shared" si="104"/>
        <v>1.0071342269091301</v>
      </c>
      <c r="AD164" s="9">
        <f t="shared" si="93"/>
        <v>0.97876236741214528</v>
      </c>
      <c r="AE164" s="11">
        <f t="shared" si="105"/>
        <v>1.917173315047634E-2</v>
      </c>
      <c r="AF164">
        <f t="shared" si="106"/>
        <v>-0.41282845447211336</v>
      </c>
      <c r="AG164">
        <f t="shared" si="107"/>
        <v>-3.7959494184272535</v>
      </c>
      <c r="AH164">
        <f t="shared" si="108"/>
        <v>0.33417894694749434</v>
      </c>
      <c r="AI164">
        <f t="shared" si="109"/>
        <v>6.3830924296827434E-5</v>
      </c>
      <c r="AJ164">
        <f t="shared" si="122"/>
        <v>2.5998504878549417E-3</v>
      </c>
      <c r="AN164" s="4">
        <f t="shared" si="123"/>
        <v>41486</v>
      </c>
      <c r="AO164">
        <f t="shared" si="124"/>
        <v>3</v>
      </c>
      <c r="AP164" s="4">
        <f t="shared" si="110"/>
        <v>41486</v>
      </c>
      <c r="AQ164">
        <f t="shared" si="111"/>
        <v>2.4388686131386863</v>
      </c>
      <c r="AR164">
        <f t="shared" si="112"/>
        <v>2.6909234076592341</v>
      </c>
      <c r="AS164" s="9">
        <f t="shared" si="94"/>
        <v>0.96212457587539646</v>
      </c>
      <c r="AT164" s="9">
        <f t="shared" si="95"/>
        <v>1.0294877950514179</v>
      </c>
      <c r="AU164" s="9">
        <f t="shared" si="96"/>
        <v>0.95579627330007755</v>
      </c>
      <c r="AV164" s="11">
        <f t="shared" si="113"/>
        <v>2.6267995921260476E-2</v>
      </c>
      <c r="AW164">
        <f t="shared" si="114"/>
        <v>-0.48695739865897081</v>
      </c>
      <c r="AX164">
        <f t="shared" si="115"/>
        <v>-2.4424164877945236</v>
      </c>
      <c r="AY164">
        <f t="shared" si="116"/>
        <v>0.29426542466833566</v>
      </c>
      <c r="AZ164">
        <f t="shared" si="117"/>
        <v>5.7454643021007137E-5</v>
      </c>
      <c r="BA164">
        <f t="shared" si="125"/>
        <v>4.1353257975153277E-3</v>
      </c>
    </row>
    <row r="165" spans="7:53" x14ac:dyDescent="0.25">
      <c r="G165" s="4">
        <f t="shared" si="118"/>
        <v>40756</v>
      </c>
      <c r="H165">
        <f t="shared" si="119"/>
        <v>1</v>
      </c>
      <c r="I165" s="4">
        <f t="shared" si="97"/>
        <v>40756</v>
      </c>
      <c r="J165">
        <f t="shared" si="98"/>
        <v>0.44109589041095892</v>
      </c>
      <c r="K165">
        <f t="shared" si="99"/>
        <v>0.69315068493150689</v>
      </c>
      <c r="L165" s="9">
        <f t="shared" si="84"/>
        <v>0.99703675352163956</v>
      </c>
      <c r="M165" s="9">
        <f t="shared" si="100"/>
        <v>0.99343931373061956</v>
      </c>
      <c r="N165" s="9">
        <f t="shared" si="85"/>
        <v>0.99444994954205301</v>
      </c>
      <c r="O165" s="11">
        <f t="shared" si="86"/>
        <v>1.0320140917489371E-2</v>
      </c>
      <c r="P165">
        <f t="shared" si="87"/>
        <v>-2.9185660204777117</v>
      </c>
      <c r="Q165">
        <f t="shared" si="88"/>
        <v>-11.768768834394651</v>
      </c>
      <c r="R165">
        <f t="shared" si="89"/>
        <v>1.7530169552001792E-3</v>
      </c>
      <c r="S165">
        <f t="shared" si="90"/>
        <v>3.2902687048146645E-7</v>
      </c>
      <c r="T165">
        <f t="shared" si="91"/>
        <v>3.2902687048146645E-7</v>
      </c>
      <c r="W165" s="4">
        <f t="shared" si="120"/>
        <v>41121</v>
      </c>
      <c r="X165">
        <f t="shared" si="121"/>
        <v>2</v>
      </c>
      <c r="Y165" s="4">
        <f t="shared" si="101"/>
        <v>41121</v>
      </c>
      <c r="Z165">
        <f t="shared" si="102"/>
        <v>1.439124487004104</v>
      </c>
      <c r="AA165">
        <f t="shared" si="103"/>
        <v>1.6904906072226833</v>
      </c>
      <c r="AB165" s="9">
        <f t="shared" si="92"/>
        <v>0.98343034873811885</v>
      </c>
      <c r="AC165" s="9">
        <f t="shared" si="104"/>
        <v>1.007184199118615</v>
      </c>
      <c r="AD165" s="9">
        <f t="shared" si="93"/>
        <v>0.97870849348472455</v>
      </c>
      <c r="AE165" s="11">
        <f t="shared" si="105"/>
        <v>1.9193429005040813E-2</v>
      </c>
      <c r="AF165">
        <f t="shared" si="106"/>
        <v>-0.40312185714124449</v>
      </c>
      <c r="AG165">
        <f t="shared" si="107"/>
        <v>-3.7830253967223659</v>
      </c>
      <c r="AH165">
        <f t="shared" si="108"/>
        <v>0.33766260423389799</v>
      </c>
      <c r="AI165">
        <f t="shared" si="109"/>
        <v>6.4499531651618434E-5</v>
      </c>
      <c r="AJ165">
        <f t="shared" si="122"/>
        <v>2.6643500195065602E-3</v>
      </c>
      <c r="AN165" s="4">
        <f t="shared" si="123"/>
        <v>41487</v>
      </c>
      <c r="AO165">
        <f t="shared" si="124"/>
        <v>4</v>
      </c>
      <c r="AP165" s="4">
        <f t="shared" si="110"/>
        <v>41487</v>
      </c>
      <c r="AQ165">
        <f t="shared" si="111"/>
        <v>2.4416058394160585</v>
      </c>
      <c r="AR165">
        <f t="shared" si="112"/>
        <v>2.6936606339366063</v>
      </c>
      <c r="AS165" s="9">
        <f t="shared" si="94"/>
        <v>0.9620576941970157</v>
      </c>
      <c r="AT165" s="9">
        <f t="shared" si="95"/>
        <v>1.0295593644302823</v>
      </c>
      <c r="AU165" s="9">
        <f t="shared" si="96"/>
        <v>0.95572572363625641</v>
      </c>
      <c r="AV165" s="11">
        <f t="shared" si="113"/>
        <v>2.6285161444188226E-2</v>
      </c>
      <c r="AW165">
        <f t="shared" si="114"/>
        <v>-0.4825912375939363</v>
      </c>
      <c r="AX165">
        <f t="shared" si="115"/>
        <v>-2.4369539099967352</v>
      </c>
      <c r="AY165">
        <f t="shared" si="116"/>
        <v>0.29562803186831421</v>
      </c>
      <c r="AZ165">
        <f t="shared" si="117"/>
        <v>5.7724701630677337E-5</v>
      </c>
      <c r="BA165">
        <f t="shared" si="125"/>
        <v>4.1930504991460052E-3</v>
      </c>
    </row>
    <row r="166" spans="7:53" x14ac:dyDescent="0.25">
      <c r="G166" s="4">
        <f t="shared" si="118"/>
        <v>40757</v>
      </c>
      <c r="H166">
        <f t="shared" si="119"/>
        <v>2</v>
      </c>
      <c r="I166" s="4">
        <f t="shared" si="97"/>
        <v>40757</v>
      </c>
      <c r="J166">
        <f t="shared" si="98"/>
        <v>0.44383561643835617</v>
      </c>
      <c r="K166">
        <f t="shared" si="99"/>
        <v>0.69589041095890414</v>
      </c>
      <c r="L166" s="9">
        <f t="shared" si="84"/>
        <v>0.99701200093792797</v>
      </c>
      <c r="M166" s="9">
        <f t="shared" si="100"/>
        <v>0.99346397761606164</v>
      </c>
      <c r="N166" s="9">
        <f t="shared" si="85"/>
        <v>0.99441846678750401</v>
      </c>
      <c r="O166" s="11">
        <f t="shared" si="86"/>
        <v>1.0347318739123458E-2</v>
      </c>
      <c r="P166">
        <f t="shared" si="87"/>
        <v>-2.8702725427646083</v>
      </c>
      <c r="Q166">
        <f t="shared" si="88"/>
        <v>-11.693117631832466</v>
      </c>
      <c r="R166">
        <f t="shared" si="89"/>
        <v>2.0444635366547517E-3</v>
      </c>
      <c r="S166">
        <f t="shared" si="90"/>
        <v>3.8373852451218898E-7</v>
      </c>
      <c r="T166">
        <f t="shared" si="91"/>
        <v>3.8373852451218898E-7</v>
      </c>
      <c r="W166" s="4">
        <f t="shared" si="120"/>
        <v>41122</v>
      </c>
      <c r="X166">
        <f t="shared" si="121"/>
        <v>3</v>
      </c>
      <c r="Y166" s="4">
        <f t="shared" si="101"/>
        <v>41122</v>
      </c>
      <c r="Z166">
        <f t="shared" si="102"/>
        <v>1.441860465116279</v>
      </c>
      <c r="AA166">
        <f t="shared" si="103"/>
        <v>1.6932265853348583</v>
      </c>
      <c r="AB166" s="9">
        <f t="shared" si="92"/>
        <v>0.98338149531777908</v>
      </c>
      <c r="AC166" s="9">
        <f t="shared" si="104"/>
        <v>1.007234235033744</v>
      </c>
      <c r="AD166" s="9">
        <f t="shared" si="93"/>
        <v>0.97865456639361004</v>
      </c>
      <c r="AE166" s="11">
        <f t="shared" si="105"/>
        <v>1.9215111253743516E-2</v>
      </c>
      <c r="AF166">
        <f t="shared" si="106"/>
        <v>-0.39345059779872948</v>
      </c>
      <c r="AG166">
        <f t="shared" si="107"/>
        <v>-3.7701458751100105</v>
      </c>
      <c r="AH166">
        <f t="shared" si="108"/>
        <v>0.3411466214472203</v>
      </c>
      <c r="AI166">
        <f t="shared" si="109"/>
        <v>6.5168277916639826E-5</v>
      </c>
      <c r="AJ166">
        <f t="shared" si="122"/>
        <v>2.7295182974232E-3</v>
      </c>
      <c r="AN166" s="4">
        <f t="shared" si="123"/>
        <v>41488</v>
      </c>
      <c r="AO166">
        <f t="shared" si="124"/>
        <v>5</v>
      </c>
      <c r="AP166" s="4">
        <f t="shared" si="110"/>
        <v>41488</v>
      </c>
      <c r="AQ166">
        <f t="shared" si="111"/>
        <v>2.4443430656934306</v>
      </c>
      <c r="AR166">
        <f t="shared" si="112"/>
        <v>2.6963978602139784</v>
      </c>
      <c r="AS166" s="9">
        <f t="shared" si="94"/>
        <v>0.9619907709072828</v>
      </c>
      <c r="AT166" s="9">
        <f t="shared" si="95"/>
        <v>1.0296309882979189</v>
      </c>
      <c r="AU166" s="9">
        <f t="shared" si="96"/>
        <v>0.95565513592891849</v>
      </c>
      <c r="AV166" s="11">
        <f t="shared" si="113"/>
        <v>2.6302315736787436E-2</v>
      </c>
      <c r="AW166">
        <f t="shared" si="114"/>
        <v>-0.47823557890213442</v>
      </c>
      <c r="AX166">
        <f t="shared" si="115"/>
        <v>-2.4315036767735938</v>
      </c>
      <c r="AY166">
        <f t="shared" si="116"/>
        <v>0.2969887952320876</v>
      </c>
      <c r="AZ166">
        <f t="shared" si="117"/>
        <v>5.7994440245352571E-5</v>
      </c>
      <c r="BA166">
        <f t="shared" si="125"/>
        <v>4.2510449393913579E-3</v>
      </c>
    </row>
    <row r="167" spans="7:53" x14ac:dyDescent="0.25">
      <c r="G167" s="4">
        <f t="shared" si="118"/>
        <v>40758</v>
      </c>
      <c r="H167">
        <f t="shared" si="119"/>
        <v>3</v>
      </c>
      <c r="I167" s="4">
        <f t="shared" si="97"/>
        <v>40758</v>
      </c>
      <c r="J167">
        <f t="shared" si="98"/>
        <v>0.44657534246575342</v>
      </c>
      <c r="K167">
        <f t="shared" si="99"/>
        <v>0.69863013698630139</v>
      </c>
      <c r="L167" s="9">
        <f t="shared" si="84"/>
        <v>0.99698717284692373</v>
      </c>
      <c r="M167" s="9">
        <f t="shared" si="100"/>
        <v>0.9934887179685129</v>
      </c>
      <c r="N167" s="9">
        <f t="shared" si="85"/>
        <v>0.99438691326568562</v>
      </c>
      <c r="O167" s="11">
        <f t="shared" si="86"/>
        <v>1.0374480108322903E-2</v>
      </c>
      <c r="P167">
        <f t="shared" si="87"/>
        <v>-2.8224304832027407</v>
      </c>
      <c r="Q167">
        <f t="shared" si="88"/>
        <v>-11.618169993347209</v>
      </c>
      <c r="R167">
        <f t="shared" si="89"/>
        <v>2.3758779394789688E-3</v>
      </c>
      <c r="S167">
        <f t="shared" si="90"/>
        <v>4.4595493298877988E-7</v>
      </c>
      <c r="T167">
        <f t="shared" si="91"/>
        <v>4.4595493298877988E-7</v>
      </c>
      <c r="W167" s="4">
        <f t="shared" si="120"/>
        <v>41123</v>
      </c>
      <c r="X167">
        <f t="shared" si="121"/>
        <v>4</v>
      </c>
      <c r="Y167" s="4">
        <f t="shared" si="101"/>
        <v>41123</v>
      </c>
      <c r="Z167">
        <f t="shared" si="102"/>
        <v>1.4445964432284542</v>
      </c>
      <c r="AA167">
        <f t="shared" si="103"/>
        <v>1.6959625634470334</v>
      </c>
      <c r="AB167" s="9">
        <f t="shared" si="92"/>
        <v>0.98333258458872619</v>
      </c>
      <c r="AC167" s="9">
        <f t="shared" si="104"/>
        <v>1.0072843346252094</v>
      </c>
      <c r="AD167" s="9">
        <f t="shared" si="93"/>
        <v>0.97860058618358736</v>
      </c>
      <c r="AE167" s="11">
        <f t="shared" si="105"/>
        <v>1.9236779903662741E-2</v>
      </c>
      <c r="AF167">
        <f t="shared" si="106"/>
        <v>-0.38381450178259696</v>
      </c>
      <c r="AG167">
        <f t="shared" si="107"/>
        <v>-3.7573106355264669</v>
      </c>
      <c r="AH167">
        <f t="shared" si="108"/>
        <v>0.34463063084333367</v>
      </c>
      <c r="AI167">
        <f t="shared" si="109"/>
        <v>6.5837092973886714E-5</v>
      </c>
      <c r="AJ167">
        <f t="shared" si="122"/>
        <v>2.7953553903970869E-3</v>
      </c>
      <c r="AN167" s="4">
        <f t="shared" si="123"/>
        <v>41489</v>
      </c>
      <c r="AO167">
        <f t="shared" si="124"/>
        <v>6</v>
      </c>
      <c r="AP167" s="4">
        <f t="shared" si="110"/>
        <v>0</v>
      </c>
      <c r="AQ167">
        <f t="shared" si="111"/>
        <v>0</v>
      </c>
      <c r="AR167">
        <f t="shared" si="112"/>
        <v>0</v>
      </c>
      <c r="AS167" s="9">
        <f t="shared" si="94"/>
        <v>1</v>
      </c>
      <c r="AT167" s="9">
        <f t="shared" si="95"/>
        <v>0</v>
      </c>
      <c r="AU167" s="9">
        <f t="shared" si="96"/>
        <v>1</v>
      </c>
      <c r="AV167" s="11">
        <f t="shared" si="113"/>
        <v>0</v>
      </c>
      <c r="AW167">
        <f t="shared" si="114"/>
        <v>0</v>
      </c>
      <c r="AX167">
        <f t="shared" si="115"/>
        <v>0</v>
      </c>
      <c r="AY167">
        <f t="shared" si="116"/>
        <v>0</v>
      </c>
      <c r="AZ167">
        <f t="shared" si="117"/>
        <v>0</v>
      </c>
      <c r="BA167">
        <f t="shared" si="125"/>
        <v>4.2510449393913579E-3</v>
      </c>
    </row>
    <row r="168" spans="7:53" x14ac:dyDescent="0.25">
      <c r="G168" s="4">
        <f t="shared" si="118"/>
        <v>40759</v>
      </c>
      <c r="H168">
        <f t="shared" si="119"/>
        <v>4</v>
      </c>
      <c r="I168" s="4">
        <f t="shared" si="97"/>
        <v>40759</v>
      </c>
      <c r="J168">
        <f t="shared" si="98"/>
        <v>0.44931506849315067</v>
      </c>
      <c r="K168">
        <f t="shared" si="99"/>
        <v>0.70136986301369864</v>
      </c>
      <c r="L168" s="9">
        <f t="shared" si="84"/>
        <v>0.99696226930071585</v>
      </c>
      <c r="M168" s="9">
        <f t="shared" si="100"/>
        <v>0.9935135347473989</v>
      </c>
      <c r="N168" s="9">
        <f t="shared" si="85"/>
        <v>0.99435528902751114</v>
      </c>
      <c r="O168" s="11">
        <f t="shared" si="86"/>
        <v>1.0401625033476873E-2</v>
      </c>
      <c r="P168">
        <f t="shared" si="87"/>
        <v>-2.7750333577564041</v>
      </c>
      <c r="Q168">
        <f t="shared" si="88"/>
        <v>-11.543915585325964</v>
      </c>
      <c r="R168">
        <f t="shared" si="89"/>
        <v>2.7514187697687351E-3</v>
      </c>
      <c r="S168">
        <f t="shared" si="90"/>
        <v>5.1645726520000823E-7</v>
      </c>
      <c r="T168">
        <f t="shared" si="91"/>
        <v>5.1645726520000823E-7</v>
      </c>
      <c r="W168" s="4">
        <f t="shared" si="120"/>
        <v>41124</v>
      </c>
      <c r="X168">
        <f t="shared" si="121"/>
        <v>5</v>
      </c>
      <c r="Y168" s="4">
        <f t="shared" si="101"/>
        <v>41124</v>
      </c>
      <c r="Z168">
        <f t="shared" si="102"/>
        <v>1.4473324213406293</v>
      </c>
      <c r="AA168">
        <f t="shared" si="103"/>
        <v>1.6986985415592086</v>
      </c>
      <c r="AB168" s="9">
        <f t="shared" si="92"/>
        <v>0.9832836165973704</v>
      </c>
      <c r="AC168" s="9">
        <f t="shared" si="104"/>
        <v>1.007334497863728</v>
      </c>
      <c r="AD168" s="9">
        <f t="shared" si="93"/>
        <v>0.97854655289942372</v>
      </c>
      <c r="AE168" s="11">
        <f t="shared" si="105"/>
        <v>1.9258434961873253E-2</v>
      </c>
      <c r="AF168">
        <f t="shared" si="106"/>
        <v>-0.3742133955839641</v>
      </c>
      <c r="AG168">
        <f t="shared" si="107"/>
        <v>-3.7445194613483972</v>
      </c>
      <c r="AH168">
        <f t="shared" si="108"/>
        <v>0.34811426812106117</v>
      </c>
      <c r="AI168">
        <f t="shared" si="109"/>
        <v>6.6505907349072614E-5</v>
      </c>
      <c r="AJ168">
        <f t="shared" si="122"/>
        <v>2.8618612977461596E-3</v>
      </c>
      <c r="AN168" s="4">
        <f t="shared" si="123"/>
        <v>41490</v>
      </c>
      <c r="AO168">
        <f t="shared" si="124"/>
        <v>7</v>
      </c>
      <c r="AP168" s="4">
        <f t="shared" si="110"/>
        <v>0</v>
      </c>
      <c r="AQ168">
        <f t="shared" si="111"/>
        <v>0</v>
      </c>
      <c r="AR168">
        <f t="shared" si="112"/>
        <v>0</v>
      </c>
      <c r="AS168" s="9">
        <f t="shared" si="94"/>
        <v>1</v>
      </c>
      <c r="AT168" s="9">
        <f t="shared" si="95"/>
        <v>0</v>
      </c>
      <c r="AU168" s="9">
        <f t="shared" si="96"/>
        <v>1</v>
      </c>
      <c r="AV168" s="11">
        <f t="shared" si="113"/>
        <v>0</v>
      </c>
      <c r="AW168">
        <f t="shared" si="114"/>
        <v>0</v>
      </c>
      <c r="AX168">
        <f t="shared" si="115"/>
        <v>0</v>
      </c>
      <c r="AY168">
        <f t="shared" si="116"/>
        <v>0</v>
      </c>
      <c r="AZ168">
        <f t="shared" si="117"/>
        <v>0</v>
      </c>
      <c r="BA168">
        <f t="shared" si="125"/>
        <v>4.2510449393913579E-3</v>
      </c>
    </row>
    <row r="169" spans="7:53" x14ac:dyDescent="0.25">
      <c r="G169" s="4">
        <f t="shared" si="118"/>
        <v>40760</v>
      </c>
      <c r="H169">
        <f t="shared" si="119"/>
        <v>5</v>
      </c>
      <c r="I169" s="4">
        <f t="shared" si="97"/>
        <v>40760</v>
      </c>
      <c r="J169">
        <f t="shared" si="98"/>
        <v>0.45205479452054792</v>
      </c>
      <c r="K169">
        <f t="shared" si="99"/>
        <v>0.70410958904109588</v>
      </c>
      <c r="L169" s="9">
        <f t="shared" si="84"/>
        <v>0.99693729035138157</v>
      </c>
      <c r="M169" s="9">
        <f t="shared" si="100"/>
        <v>0.99353842791218228</v>
      </c>
      <c r="N169" s="9">
        <f t="shared" si="85"/>
        <v>0.99432359412387961</v>
      </c>
      <c r="O169" s="11">
        <f t="shared" si="86"/>
        <v>1.0428753522976305E-2</v>
      </c>
      <c r="P169">
        <f t="shared" si="87"/>
        <v>-2.7280748129166263</v>
      </c>
      <c r="Q169">
        <f t="shared" si="88"/>
        <v>-11.470344286464718</v>
      </c>
      <c r="R169">
        <f t="shared" si="89"/>
        <v>3.1755023841532493E-3</v>
      </c>
      <c r="S169">
        <f t="shared" si="90"/>
        <v>5.9607515460251462E-7</v>
      </c>
      <c r="T169">
        <f t="shared" si="91"/>
        <v>5.9607515460251462E-7</v>
      </c>
      <c r="W169" s="4">
        <f t="shared" si="120"/>
        <v>41125</v>
      </c>
      <c r="X169">
        <f t="shared" si="121"/>
        <v>6</v>
      </c>
      <c r="Y169" s="4">
        <f t="shared" si="101"/>
        <v>0</v>
      </c>
      <c r="Z169">
        <f t="shared" si="102"/>
        <v>0</v>
      </c>
      <c r="AA169">
        <f t="shared" si="103"/>
        <v>0</v>
      </c>
      <c r="AB169" s="9">
        <f t="shared" si="92"/>
        <v>1</v>
      </c>
      <c r="AC169" s="9">
        <f t="shared" si="104"/>
        <v>0</v>
      </c>
      <c r="AD169" s="9">
        <f t="shared" si="93"/>
        <v>1</v>
      </c>
      <c r="AE169" s="11">
        <f t="shared" si="105"/>
        <v>0</v>
      </c>
      <c r="AF169">
        <f t="shared" si="106"/>
        <v>0</v>
      </c>
      <c r="AG169">
        <f t="shared" si="107"/>
        <v>0</v>
      </c>
      <c r="AH169">
        <f t="shared" si="108"/>
        <v>0</v>
      </c>
      <c r="AI169">
        <f t="shared" si="109"/>
        <v>0</v>
      </c>
      <c r="AJ169">
        <f t="shared" si="122"/>
        <v>2.8618612977461596E-3</v>
      </c>
      <c r="AN169" s="4">
        <f t="shared" si="123"/>
        <v>41491</v>
      </c>
      <c r="AO169">
        <f t="shared" si="124"/>
        <v>1</v>
      </c>
      <c r="AP169" s="4">
        <f t="shared" si="110"/>
        <v>41491</v>
      </c>
      <c r="AQ169">
        <f t="shared" si="111"/>
        <v>2.4525547445255476</v>
      </c>
      <c r="AR169">
        <f t="shared" si="112"/>
        <v>2.7046095390460954</v>
      </c>
      <c r="AS169" s="9">
        <f t="shared" si="94"/>
        <v>0.96178975176620263</v>
      </c>
      <c r="AT169" s="9">
        <f t="shared" si="95"/>
        <v>1.0298461866159683</v>
      </c>
      <c r="AU169" s="9">
        <f t="shared" si="96"/>
        <v>0.95544314492407989</v>
      </c>
      <c r="AV169" s="11">
        <f t="shared" si="113"/>
        <v>2.6353711292316753E-2</v>
      </c>
      <c r="AW169">
        <f t="shared" si="114"/>
        <v>-0.46523129440138128</v>
      </c>
      <c r="AX169">
        <f t="shared" si="115"/>
        <v>-2.4152266704578884</v>
      </c>
      <c r="AY169">
        <f t="shared" si="116"/>
        <v>0.30105962538438047</v>
      </c>
      <c r="AZ169">
        <f t="shared" si="117"/>
        <v>5.8801658251853417E-5</v>
      </c>
      <c r="BA169">
        <f t="shared" si="125"/>
        <v>4.309846597643211E-3</v>
      </c>
    </row>
    <row r="170" spans="7:53" x14ac:dyDescent="0.25">
      <c r="G170" s="4">
        <f t="shared" si="118"/>
        <v>40761</v>
      </c>
      <c r="H170">
        <f t="shared" si="119"/>
        <v>6</v>
      </c>
      <c r="I170" s="4">
        <f t="shared" si="97"/>
        <v>0</v>
      </c>
      <c r="J170">
        <f t="shared" si="98"/>
        <v>0</v>
      </c>
      <c r="K170">
        <f t="shared" si="99"/>
        <v>0</v>
      </c>
      <c r="L170" s="9">
        <f t="shared" si="84"/>
        <v>1</v>
      </c>
      <c r="M170" s="9">
        <f t="shared" si="100"/>
        <v>0</v>
      </c>
      <c r="N170" s="9">
        <f t="shared" si="85"/>
        <v>1</v>
      </c>
      <c r="O170" s="11">
        <f t="shared" si="86"/>
        <v>0</v>
      </c>
      <c r="P170">
        <f t="shared" si="87"/>
        <v>0</v>
      </c>
      <c r="Q170">
        <f t="shared" si="88"/>
        <v>0</v>
      </c>
      <c r="R170">
        <f t="shared" si="89"/>
        <v>0</v>
      </c>
      <c r="S170">
        <f t="shared" si="90"/>
        <v>0</v>
      </c>
      <c r="T170">
        <f t="shared" si="91"/>
        <v>0</v>
      </c>
      <c r="W170" s="4">
        <f t="shared" si="120"/>
        <v>41126</v>
      </c>
      <c r="X170">
        <f t="shared" si="121"/>
        <v>7</v>
      </c>
      <c r="Y170" s="4">
        <f t="shared" si="101"/>
        <v>0</v>
      </c>
      <c r="Z170">
        <f t="shared" si="102"/>
        <v>0</v>
      </c>
      <c r="AA170">
        <f t="shared" si="103"/>
        <v>0</v>
      </c>
      <c r="AB170" s="9">
        <f t="shared" si="92"/>
        <v>1</v>
      </c>
      <c r="AC170" s="9">
        <f t="shared" si="104"/>
        <v>0</v>
      </c>
      <c r="AD170" s="9">
        <f t="shared" si="93"/>
        <v>1</v>
      </c>
      <c r="AE170" s="11">
        <f t="shared" si="105"/>
        <v>0</v>
      </c>
      <c r="AF170">
        <f t="shared" si="106"/>
        <v>0</v>
      </c>
      <c r="AG170">
        <f t="shared" si="107"/>
        <v>0</v>
      </c>
      <c r="AH170">
        <f t="shared" si="108"/>
        <v>0</v>
      </c>
      <c r="AI170">
        <f t="shared" si="109"/>
        <v>0</v>
      </c>
      <c r="AJ170">
        <f t="shared" si="122"/>
        <v>2.8618612977461596E-3</v>
      </c>
      <c r="AN170" s="4">
        <f t="shared" si="123"/>
        <v>41492</v>
      </c>
      <c r="AO170">
        <f t="shared" si="124"/>
        <v>2</v>
      </c>
      <c r="AP170" s="4">
        <f t="shared" si="110"/>
        <v>41492</v>
      </c>
      <c r="AQ170">
        <f t="shared" si="111"/>
        <v>2.4552919708029197</v>
      </c>
      <c r="AR170">
        <f t="shared" si="112"/>
        <v>2.7073467653234675</v>
      </c>
      <c r="AS170" s="9">
        <f t="shared" si="94"/>
        <v>0.96172266242719551</v>
      </c>
      <c r="AT170" s="9">
        <f t="shared" si="95"/>
        <v>1.0299180282212859</v>
      </c>
      <c r="AU170" s="9">
        <f t="shared" si="96"/>
        <v>0.95537240542085367</v>
      </c>
      <c r="AV170" s="11">
        <f t="shared" si="113"/>
        <v>2.6370820723293272E-2</v>
      </c>
      <c r="AW170">
        <f t="shared" si="114"/>
        <v>-0.46091732318774759</v>
      </c>
      <c r="AX170">
        <f t="shared" si="115"/>
        <v>-2.4098254421895273</v>
      </c>
      <c r="AY170">
        <f t="shared" si="116"/>
        <v>0.30241261796622798</v>
      </c>
      <c r="AZ170">
        <f t="shared" si="117"/>
        <v>5.9070039297502767E-5</v>
      </c>
      <c r="BA170">
        <f t="shared" si="125"/>
        <v>4.3689166369407133E-3</v>
      </c>
    </row>
    <row r="171" spans="7:53" x14ac:dyDescent="0.25">
      <c r="G171" s="4">
        <f t="shared" si="118"/>
        <v>40762</v>
      </c>
      <c r="H171">
        <f t="shared" si="119"/>
        <v>7</v>
      </c>
      <c r="I171" s="4">
        <f t="shared" si="97"/>
        <v>0</v>
      </c>
      <c r="J171">
        <f t="shared" si="98"/>
        <v>0</v>
      </c>
      <c r="K171">
        <f t="shared" si="99"/>
        <v>0</v>
      </c>
      <c r="L171" s="9">
        <f t="shared" si="84"/>
        <v>1</v>
      </c>
      <c r="M171" s="9">
        <f t="shared" si="100"/>
        <v>0</v>
      </c>
      <c r="N171" s="9">
        <f t="shared" si="85"/>
        <v>1</v>
      </c>
      <c r="O171" s="11">
        <f t="shared" si="86"/>
        <v>0</v>
      </c>
      <c r="P171">
        <f t="shared" si="87"/>
        <v>0</v>
      </c>
      <c r="Q171">
        <f t="shared" si="88"/>
        <v>0</v>
      </c>
      <c r="R171">
        <f t="shared" si="89"/>
        <v>0</v>
      </c>
      <c r="S171">
        <f t="shared" si="90"/>
        <v>0</v>
      </c>
      <c r="T171">
        <f t="shared" si="91"/>
        <v>0</v>
      </c>
      <c r="W171" s="4">
        <f t="shared" si="120"/>
        <v>41127</v>
      </c>
      <c r="X171">
        <f t="shared" si="121"/>
        <v>1</v>
      </c>
      <c r="Y171" s="4">
        <f t="shared" si="101"/>
        <v>41127</v>
      </c>
      <c r="Z171">
        <f t="shared" si="102"/>
        <v>1.4555403556771547</v>
      </c>
      <c r="AA171">
        <f t="shared" si="103"/>
        <v>1.706906475895734</v>
      </c>
      <c r="AB171" s="9">
        <f t="shared" si="92"/>
        <v>0.98313636951332373</v>
      </c>
      <c r="AC171" s="9">
        <f t="shared" si="104"/>
        <v>1.0074853691691434</v>
      </c>
      <c r="AD171" s="9">
        <f t="shared" si="93"/>
        <v>0.97838413504948807</v>
      </c>
      <c r="AE171" s="11">
        <f t="shared" si="105"/>
        <v>1.9323318656961238E-2</v>
      </c>
      <c r="AF171">
        <f t="shared" si="106"/>
        <v>-0.34561829789307236</v>
      </c>
      <c r="AG171">
        <f t="shared" si="107"/>
        <v>-3.7064081863608203</v>
      </c>
      <c r="AH171">
        <f t="shared" si="108"/>
        <v>0.35855935729420846</v>
      </c>
      <c r="AI171">
        <f t="shared" si="109"/>
        <v>6.8511661568597778E-5</v>
      </c>
      <c r="AJ171">
        <f t="shared" si="122"/>
        <v>2.9303729593147575E-3</v>
      </c>
      <c r="AN171" s="4">
        <f t="shared" si="123"/>
        <v>41493</v>
      </c>
      <c r="AO171">
        <f t="shared" si="124"/>
        <v>3</v>
      </c>
      <c r="AP171" s="4">
        <f t="shared" si="110"/>
        <v>41493</v>
      </c>
      <c r="AQ171">
        <f t="shared" si="111"/>
        <v>2.4580291970802919</v>
      </c>
      <c r="AR171">
        <f t="shared" si="112"/>
        <v>2.7100839916008397</v>
      </c>
      <c r="AS171" s="9">
        <f t="shared" si="94"/>
        <v>0.96165553167480611</v>
      </c>
      <c r="AT171" s="9">
        <f t="shared" si="95"/>
        <v>1.0299899242067574</v>
      </c>
      <c r="AU171" s="9">
        <f t="shared" si="96"/>
        <v>0.95530162806310248</v>
      </c>
      <c r="AV171" s="11">
        <f t="shared" si="113"/>
        <v>2.6387918953773331E-2</v>
      </c>
      <c r="AW171">
        <f t="shared" si="114"/>
        <v>-0.45661369398817836</v>
      </c>
      <c r="AX171">
        <f t="shared" si="115"/>
        <v>-2.4044363725721474</v>
      </c>
      <c r="AY171">
        <f t="shared" si="116"/>
        <v>0.30376357048148134</v>
      </c>
      <c r="AZ171">
        <f t="shared" si="117"/>
        <v>5.9338061832878363E-5</v>
      </c>
      <c r="BA171">
        <f t="shared" si="125"/>
        <v>4.4282546987735915E-3</v>
      </c>
    </row>
    <row r="172" spans="7:53" x14ac:dyDescent="0.25">
      <c r="G172" s="4">
        <f t="shared" si="118"/>
        <v>40763</v>
      </c>
      <c r="H172">
        <f t="shared" si="119"/>
        <v>1</v>
      </c>
      <c r="I172" s="4">
        <f t="shared" si="97"/>
        <v>40763</v>
      </c>
      <c r="J172">
        <f t="shared" si="98"/>
        <v>0.46027397260273972</v>
      </c>
      <c r="K172">
        <f t="shared" si="99"/>
        <v>0.71232876712328763</v>
      </c>
      <c r="L172" s="9">
        <f t="shared" si="84"/>
        <v>0.99686190160521382</v>
      </c>
      <c r="M172" s="9">
        <f t="shared" si="100"/>
        <v>0.99361356531710188</v>
      </c>
      <c r="N172" s="9">
        <f t="shared" si="85"/>
        <v>0.99422808592903134</v>
      </c>
      <c r="O172" s="11">
        <f t="shared" si="86"/>
        <v>1.051004046136683E-2</v>
      </c>
      <c r="P172">
        <f t="shared" si="87"/>
        <v>-2.589769014233875</v>
      </c>
      <c r="Q172">
        <f t="shared" si="88"/>
        <v>-11.253630899703058</v>
      </c>
      <c r="R172">
        <f t="shared" si="89"/>
        <v>4.7869483125609225E-3</v>
      </c>
      <c r="S172">
        <f t="shared" si="90"/>
        <v>8.9862843741107238E-7</v>
      </c>
      <c r="T172">
        <f t="shared" si="91"/>
        <v>8.9862843741107238E-7</v>
      </c>
      <c r="W172" s="4">
        <f t="shared" si="120"/>
        <v>41128</v>
      </c>
      <c r="X172">
        <f t="shared" si="121"/>
        <v>2</v>
      </c>
      <c r="Y172" s="4">
        <f t="shared" si="101"/>
        <v>41128</v>
      </c>
      <c r="Z172">
        <f t="shared" si="102"/>
        <v>1.4582763337893296</v>
      </c>
      <c r="AA172">
        <f t="shared" si="103"/>
        <v>1.7096424540079089</v>
      </c>
      <c r="AB172" s="9">
        <f t="shared" si="92"/>
        <v>0.98308717293650671</v>
      </c>
      <c r="AC172" s="9">
        <f t="shared" si="104"/>
        <v>1.0075357867035402</v>
      </c>
      <c r="AD172" s="9">
        <f t="shared" si="93"/>
        <v>0.97832988991606962</v>
      </c>
      <c r="AE172" s="11">
        <f t="shared" si="105"/>
        <v>1.9344919419027079E-2</v>
      </c>
      <c r="AF172">
        <f t="shared" si="106"/>
        <v>-0.3361554385968607</v>
      </c>
      <c r="AG172">
        <f t="shared" si="107"/>
        <v>-3.6937911359534974</v>
      </c>
      <c r="AH172">
        <f t="shared" si="108"/>
        <v>0.36203793427622577</v>
      </c>
      <c r="AI172">
        <f t="shared" si="109"/>
        <v>6.9179791796598945E-5</v>
      </c>
      <c r="AJ172">
        <f t="shared" si="122"/>
        <v>2.9995527511113567E-3</v>
      </c>
      <c r="AN172" s="4">
        <f t="shared" si="123"/>
        <v>41494</v>
      </c>
      <c r="AO172">
        <f t="shared" si="124"/>
        <v>4</v>
      </c>
      <c r="AP172" s="4">
        <f t="shared" si="110"/>
        <v>41494</v>
      </c>
      <c r="AQ172">
        <f t="shared" si="111"/>
        <v>2.4607664233576645</v>
      </c>
      <c r="AR172">
        <f t="shared" si="112"/>
        <v>2.7128212178782123</v>
      </c>
      <c r="AS172" s="9">
        <f t="shared" si="94"/>
        <v>0.96158835954857014</v>
      </c>
      <c r="AT172" s="9">
        <f t="shared" si="95"/>
        <v>1.0300618745507102</v>
      </c>
      <c r="AU172" s="9">
        <f t="shared" si="96"/>
        <v>0.95523081288856637</v>
      </c>
      <c r="AV172" s="11">
        <f t="shared" si="113"/>
        <v>2.6405005989716478E-2</v>
      </c>
      <c r="AW172">
        <f t="shared" si="114"/>
        <v>-0.45232037511715445</v>
      </c>
      <c r="AX172">
        <f t="shared" si="115"/>
        <v>-2.3990594248669992</v>
      </c>
      <c r="AY172">
        <f t="shared" si="116"/>
        <v>0.30511244458058373</v>
      </c>
      <c r="AZ172">
        <f t="shared" si="117"/>
        <v>5.9605718323235925E-5</v>
      </c>
      <c r="BA172">
        <f t="shared" si="125"/>
        <v>4.4878604170968273E-3</v>
      </c>
    </row>
    <row r="173" spans="7:53" x14ac:dyDescent="0.25">
      <c r="G173" s="4">
        <f t="shared" si="118"/>
        <v>40764</v>
      </c>
      <c r="H173">
        <f t="shared" si="119"/>
        <v>2</v>
      </c>
      <c r="I173" s="4">
        <f t="shared" si="97"/>
        <v>40764</v>
      </c>
      <c r="J173">
        <f t="shared" si="98"/>
        <v>0.46301369863013697</v>
      </c>
      <c r="K173">
        <f t="shared" si="99"/>
        <v>0.71506849315068499</v>
      </c>
      <c r="L173" s="9">
        <f t="shared" si="84"/>
        <v>0.9968366215639084</v>
      </c>
      <c r="M173" s="9">
        <f t="shared" si="100"/>
        <v>0.99363876362084536</v>
      </c>
      <c r="N173" s="9">
        <f t="shared" si="85"/>
        <v>0.99419610887229093</v>
      </c>
      <c r="O173" s="11">
        <f t="shared" si="86"/>
        <v>1.0537103292051712E-2</v>
      </c>
      <c r="P173">
        <f t="shared" si="87"/>
        <v>-2.544503750497038</v>
      </c>
      <c r="Q173">
        <f t="shared" si="88"/>
        <v>-11.182694877657775</v>
      </c>
      <c r="R173">
        <f t="shared" si="89"/>
        <v>5.4543479066827263E-3</v>
      </c>
      <c r="S173">
        <f t="shared" si="90"/>
        <v>1.0239417929867612E-6</v>
      </c>
      <c r="T173">
        <f t="shared" si="91"/>
        <v>1.0239417929867612E-6</v>
      </c>
      <c r="W173" s="4">
        <f t="shared" si="120"/>
        <v>41129</v>
      </c>
      <c r="X173">
        <f t="shared" si="121"/>
        <v>3</v>
      </c>
      <c r="Y173" s="4">
        <f t="shared" si="101"/>
        <v>41129</v>
      </c>
      <c r="Z173">
        <f t="shared" si="102"/>
        <v>1.4610123119015048</v>
      </c>
      <c r="AA173">
        <f t="shared" si="103"/>
        <v>1.7123784321200841</v>
      </c>
      <c r="AB173" s="9">
        <f t="shared" si="92"/>
        <v>0.98303791932917461</v>
      </c>
      <c r="AC173" s="9">
        <f t="shared" si="104"/>
        <v>1.0075862677389464</v>
      </c>
      <c r="AD173" s="9">
        <f t="shared" si="93"/>
        <v>0.97827559193207347</v>
      </c>
      <c r="AE173" s="11">
        <f t="shared" si="105"/>
        <v>1.9366506624711198E-2</v>
      </c>
      <c r="AF173">
        <f t="shared" si="106"/>
        <v>-0.32672671853388957</v>
      </c>
      <c r="AG173">
        <f t="shared" si="107"/>
        <v>-3.6812170890199769</v>
      </c>
      <c r="AH173">
        <f t="shared" si="108"/>
        <v>0.3655143715617894</v>
      </c>
      <c r="AI173">
        <f t="shared" si="109"/>
        <v>6.9847584067513603E-5</v>
      </c>
      <c r="AJ173">
        <f t="shared" si="122"/>
        <v>3.0694003351788702E-3</v>
      </c>
      <c r="AN173" s="4">
        <f t="shared" si="123"/>
        <v>41495</v>
      </c>
      <c r="AO173">
        <f t="shared" si="124"/>
        <v>5</v>
      </c>
      <c r="AP173" s="4">
        <f t="shared" si="110"/>
        <v>41495</v>
      </c>
      <c r="AQ173">
        <f t="shared" si="111"/>
        <v>2.4635036496350367</v>
      </c>
      <c r="AR173">
        <f t="shared" si="112"/>
        <v>2.7155584441555844</v>
      </c>
      <c r="AS173" s="9">
        <f t="shared" si="94"/>
        <v>0.96152114608800376</v>
      </c>
      <c r="AT173" s="9">
        <f t="shared" si="95"/>
        <v>1.0301338792314889</v>
      </c>
      <c r="AU173" s="9">
        <f t="shared" si="96"/>
        <v>0.95515995993496561</v>
      </c>
      <c r="AV173" s="11">
        <f t="shared" si="113"/>
        <v>2.6422081837077845E-2</v>
      </c>
      <c r="AW173">
        <f t="shared" si="114"/>
        <v>-0.44803733501692988</v>
      </c>
      <c r="AX173">
        <f t="shared" si="115"/>
        <v>-2.393694562482759</v>
      </c>
      <c r="AY173">
        <f t="shared" si="116"/>
        <v>0.30645920221487061</v>
      </c>
      <c r="AZ173">
        <f t="shared" si="117"/>
        <v>5.9873001290374343E-5</v>
      </c>
      <c r="BA173">
        <f t="shared" si="125"/>
        <v>4.5477334183872016E-3</v>
      </c>
    </row>
    <row r="174" spans="7:53" x14ac:dyDescent="0.25">
      <c r="G174" s="4">
        <f t="shared" si="118"/>
        <v>40765</v>
      </c>
      <c r="H174">
        <f t="shared" si="119"/>
        <v>3</v>
      </c>
      <c r="I174" s="4">
        <f t="shared" si="97"/>
        <v>40765</v>
      </c>
      <c r="J174">
        <f t="shared" si="98"/>
        <v>0.46575342465753422</v>
      </c>
      <c r="K174">
        <f t="shared" si="99"/>
        <v>0.71780821917808213</v>
      </c>
      <c r="L174" s="9">
        <f t="shared" si="84"/>
        <v>0.99681126637968454</v>
      </c>
      <c r="M174" s="9">
        <f t="shared" si="100"/>
        <v>0.99366403810835702</v>
      </c>
      <c r="N174" s="9">
        <f t="shared" si="85"/>
        <v>0.99416406140438407</v>
      </c>
      <c r="O174" s="11">
        <f t="shared" si="86"/>
        <v>1.0564149728966252E-2</v>
      </c>
      <c r="P174">
        <f t="shared" si="87"/>
        <v>-2.4996471423640245</v>
      </c>
      <c r="Q174">
        <f t="shared" si="88"/>
        <v>-11.112394352319601</v>
      </c>
      <c r="R174">
        <f t="shared" si="89"/>
        <v>6.1960323495563498E-3</v>
      </c>
      <c r="S174">
        <f t="shared" si="90"/>
        <v>1.1632074006608916E-6</v>
      </c>
      <c r="T174">
        <f t="shared" si="91"/>
        <v>1.1632074006608916E-6</v>
      </c>
      <c r="W174" s="4">
        <f t="shared" si="120"/>
        <v>41130</v>
      </c>
      <c r="X174">
        <f t="shared" si="121"/>
        <v>4</v>
      </c>
      <c r="Y174" s="4">
        <f t="shared" si="101"/>
        <v>41130</v>
      </c>
      <c r="Z174">
        <f t="shared" si="102"/>
        <v>1.4637482900136798</v>
      </c>
      <c r="AA174">
        <f t="shared" si="103"/>
        <v>1.7151144102322591</v>
      </c>
      <c r="AB174" s="9">
        <f t="shared" si="92"/>
        <v>0.98298860873763239</v>
      </c>
      <c r="AC174" s="9">
        <f t="shared" si="104"/>
        <v>1.0076368122462278</v>
      </c>
      <c r="AD174" s="9">
        <f t="shared" si="93"/>
        <v>0.97822124114215692</v>
      </c>
      <c r="AE174" s="11">
        <f t="shared" si="105"/>
        <v>1.9388080281071564E-2</v>
      </c>
      <c r="AF174">
        <f t="shared" si="106"/>
        <v>-0.31733197091313425</v>
      </c>
      <c r="AG174">
        <f t="shared" si="107"/>
        <v>-3.6686858373281597</v>
      </c>
      <c r="AH174">
        <f t="shared" si="108"/>
        <v>0.36898832683209959</v>
      </c>
      <c r="AI174">
        <f t="shared" si="109"/>
        <v>7.0514973025117709E-5</v>
      </c>
      <c r="AJ174">
        <f t="shared" si="122"/>
        <v>3.139915308203988E-3</v>
      </c>
      <c r="AN174" s="4">
        <f t="shared" si="123"/>
        <v>41496</v>
      </c>
      <c r="AO174">
        <f t="shared" si="124"/>
        <v>6</v>
      </c>
      <c r="AP174" s="4">
        <f t="shared" si="110"/>
        <v>0</v>
      </c>
      <c r="AQ174">
        <f t="shared" si="111"/>
        <v>0</v>
      </c>
      <c r="AR174">
        <f t="shared" si="112"/>
        <v>0</v>
      </c>
      <c r="AS174" s="9">
        <f t="shared" si="94"/>
        <v>1</v>
      </c>
      <c r="AT174" s="9">
        <f t="shared" si="95"/>
        <v>0</v>
      </c>
      <c r="AU174" s="9">
        <f t="shared" si="96"/>
        <v>1</v>
      </c>
      <c r="AV174" s="11">
        <f t="shared" si="113"/>
        <v>0</v>
      </c>
      <c r="AW174">
        <f t="shared" si="114"/>
        <v>0</v>
      </c>
      <c r="AX174">
        <f t="shared" si="115"/>
        <v>0</v>
      </c>
      <c r="AY174">
        <f t="shared" si="116"/>
        <v>0</v>
      </c>
      <c r="AZ174">
        <f t="shared" si="117"/>
        <v>0</v>
      </c>
      <c r="BA174">
        <f t="shared" si="125"/>
        <v>4.5477334183872016E-3</v>
      </c>
    </row>
    <row r="175" spans="7:53" x14ac:dyDescent="0.25">
      <c r="G175" s="4">
        <f t="shared" si="118"/>
        <v>40766</v>
      </c>
      <c r="H175">
        <f t="shared" si="119"/>
        <v>4</v>
      </c>
      <c r="I175" s="4">
        <f t="shared" si="97"/>
        <v>40766</v>
      </c>
      <c r="J175">
        <f t="shared" si="98"/>
        <v>0.46849315068493153</v>
      </c>
      <c r="K175">
        <f t="shared" si="99"/>
        <v>0.72054794520547949</v>
      </c>
      <c r="L175" s="9">
        <f t="shared" si="84"/>
        <v>0.99678583610454807</v>
      </c>
      <c r="M175" s="9">
        <f t="shared" si="100"/>
        <v>0.99368938873932211</v>
      </c>
      <c r="N175" s="9">
        <f t="shared" si="85"/>
        <v>0.99413194357612744</v>
      </c>
      <c r="O175" s="11">
        <f t="shared" si="86"/>
        <v>1.05911797804767E-2</v>
      </c>
      <c r="P175">
        <f t="shared" si="87"/>
        <v>-2.4551935516778922</v>
      </c>
      <c r="Q175">
        <f t="shared" si="88"/>
        <v>-11.042720364268835</v>
      </c>
      <c r="R175">
        <f t="shared" si="89"/>
        <v>7.0178084412246744E-3</v>
      </c>
      <c r="S175">
        <f t="shared" si="90"/>
        <v>1.3175165195510879E-6</v>
      </c>
      <c r="T175">
        <f t="shared" si="91"/>
        <v>1.3175165195510879E-6</v>
      </c>
      <c r="W175" s="4">
        <f t="shared" si="120"/>
        <v>41131</v>
      </c>
      <c r="X175">
        <f t="shared" si="121"/>
        <v>5</v>
      </c>
      <c r="Y175" s="4">
        <f t="shared" si="101"/>
        <v>41131</v>
      </c>
      <c r="Z175">
        <f t="shared" si="102"/>
        <v>1.466484268125855</v>
      </c>
      <c r="AA175">
        <f t="shared" si="103"/>
        <v>1.7178503883444343</v>
      </c>
      <c r="AB175" s="9">
        <f t="shared" si="92"/>
        <v>0.98293924120816745</v>
      </c>
      <c r="AC175" s="9">
        <f t="shared" si="104"/>
        <v>1.0076874201962751</v>
      </c>
      <c r="AD175" s="9">
        <f t="shared" si="93"/>
        <v>0.97816683759095979</v>
      </c>
      <c r="AE175" s="11">
        <f t="shared" si="105"/>
        <v>1.9409640395157322E-2</v>
      </c>
      <c r="AF175">
        <f t="shared" si="106"/>
        <v>-0.30797103003353204</v>
      </c>
      <c r="AG175">
        <f t="shared" si="107"/>
        <v>-3.6561971740066452</v>
      </c>
      <c r="AH175">
        <f t="shared" si="108"/>
        <v>0.37245946162177096</v>
      </c>
      <c r="AI175">
        <f t="shared" si="109"/>
        <v>7.1181894036253377E-5</v>
      </c>
      <c r="AJ175">
        <f t="shared" si="122"/>
        <v>3.2110972022402415E-3</v>
      </c>
      <c r="AN175" s="4">
        <f t="shared" si="123"/>
        <v>41497</v>
      </c>
      <c r="AO175">
        <f t="shared" si="124"/>
        <v>7</v>
      </c>
      <c r="AP175" s="4">
        <f t="shared" si="110"/>
        <v>0</v>
      </c>
      <c r="AQ175">
        <f t="shared" si="111"/>
        <v>0</v>
      </c>
      <c r="AR175">
        <f t="shared" si="112"/>
        <v>0</v>
      </c>
      <c r="AS175" s="9">
        <f t="shared" si="94"/>
        <v>1</v>
      </c>
      <c r="AT175" s="9">
        <f t="shared" si="95"/>
        <v>0</v>
      </c>
      <c r="AU175" s="9">
        <f t="shared" si="96"/>
        <v>1</v>
      </c>
      <c r="AV175" s="11">
        <f t="shared" si="113"/>
        <v>0</v>
      </c>
      <c r="AW175">
        <f t="shared" si="114"/>
        <v>0</v>
      </c>
      <c r="AX175">
        <f t="shared" si="115"/>
        <v>0</v>
      </c>
      <c r="AY175">
        <f t="shared" si="116"/>
        <v>0</v>
      </c>
      <c r="AZ175">
        <f t="shared" si="117"/>
        <v>0</v>
      </c>
      <c r="BA175">
        <f t="shared" si="125"/>
        <v>4.5477334183872016E-3</v>
      </c>
    </row>
    <row r="176" spans="7:53" x14ac:dyDescent="0.25">
      <c r="G176" s="4">
        <f t="shared" si="118"/>
        <v>40767</v>
      </c>
      <c r="H176">
        <f t="shared" si="119"/>
        <v>5</v>
      </c>
      <c r="I176" s="4">
        <f t="shared" si="97"/>
        <v>40767</v>
      </c>
      <c r="J176">
        <f t="shared" si="98"/>
        <v>0.47123287671232877</v>
      </c>
      <c r="K176">
        <f t="shared" si="99"/>
        <v>0.72328767123287674</v>
      </c>
      <c r="L176" s="9">
        <f t="shared" si="84"/>
        <v>0.99676033079049287</v>
      </c>
      <c r="M176" s="9">
        <f t="shared" si="100"/>
        <v>0.99371481547346285</v>
      </c>
      <c r="N176" s="9">
        <f t="shared" si="85"/>
        <v>0.99409975543832374</v>
      </c>
      <c r="O176" s="11">
        <f t="shared" si="86"/>
        <v>1.0618193454944929E-2</v>
      </c>
      <c r="P176">
        <f t="shared" si="87"/>
        <v>-2.4111374491254955</v>
      </c>
      <c r="Q176">
        <f t="shared" si="88"/>
        <v>-10.973664130612219</v>
      </c>
      <c r="R176">
        <f t="shared" si="89"/>
        <v>7.9256669956385625E-3</v>
      </c>
      <c r="S176">
        <f t="shared" si="90"/>
        <v>1.4879950742202935E-6</v>
      </c>
      <c r="T176">
        <f t="shared" si="91"/>
        <v>1.4879950742202935E-6</v>
      </c>
      <c r="W176" s="4">
        <f t="shared" si="120"/>
        <v>41132</v>
      </c>
      <c r="X176">
        <f t="shared" si="121"/>
        <v>6</v>
      </c>
      <c r="Y176" s="4">
        <f t="shared" si="101"/>
        <v>0</v>
      </c>
      <c r="Z176">
        <f t="shared" si="102"/>
        <v>0</v>
      </c>
      <c r="AA176">
        <f t="shared" si="103"/>
        <v>0</v>
      </c>
      <c r="AB176" s="9">
        <f t="shared" si="92"/>
        <v>1</v>
      </c>
      <c r="AC176" s="9">
        <f t="shared" si="104"/>
        <v>0</v>
      </c>
      <c r="AD176" s="9">
        <f t="shared" si="93"/>
        <v>1</v>
      </c>
      <c r="AE176" s="11">
        <f t="shared" si="105"/>
        <v>0</v>
      </c>
      <c r="AF176">
        <f t="shared" si="106"/>
        <v>0</v>
      </c>
      <c r="AG176">
        <f t="shared" si="107"/>
        <v>0</v>
      </c>
      <c r="AH176">
        <f t="shared" si="108"/>
        <v>0</v>
      </c>
      <c r="AI176">
        <f t="shared" si="109"/>
        <v>0</v>
      </c>
      <c r="AJ176">
        <f t="shared" si="122"/>
        <v>3.2110972022402415E-3</v>
      </c>
      <c r="AN176" s="4">
        <f t="shared" si="123"/>
        <v>41498</v>
      </c>
      <c r="AO176">
        <f t="shared" si="124"/>
        <v>1</v>
      </c>
      <c r="AP176" s="4">
        <f t="shared" si="110"/>
        <v>41498</v>
      </c>
      <c r="AQ176">
        <f t="shared" si="111"/>
        <v>2.4717153284671536</v>
      </c>
      <c r="AR176">
        <f t="shared" si="112"/>
        <v>2.7237701229877014</v>
      </c>
      <c r="AS176" s="9">
        <f t="shared" si="94"/>
        <v>0.9613192580951917</v>
      </c>
      <c r="AT176" s="9">
        <f t="shared" si="95"/>
        <v>1.0303502190784799</v>
      </c>
      <c r="AU176" s="9">
        <f t="shared" si="96"/>
        <v>0.95494717477668611</v>
      </c>
      <c r="AV176" s="11">
        <f t="shared" si="113"/>
        <v>2.6473242307178648E-2</v>
      </c>
      <c r="AW176">
        <f t="shared" si="114"/>
        <v>-0.43524957366126721</v>
      </c>
      <c r="AX176">
        <f t="shared" si="115"/>
        <v>-2.3776721235327374</v>
      </c>
      <c r="AY176">
        <f t="shared" si="116"/>
        <v>0.31048640037515585</v>
      </c>
      <c r="AZ176">
        <f t="shared" si="117"/>
        <v>6.067253512278854E-5</v>
      </c>
      <c r="BA176">
        <f t="shared" si="125"/>
        <v>4.60840595350999E-3</v>
      </c>
    </row>
    <row r="177" spans="7:53" x14ac:dyDescent="0.25">
      <c r="G177" s="4">
        <f t="shared" si="118"/>
        <v>40768</v>
      </c>
      <c r="H177">
        <f t="shared" si="119"/>
        <v>6</v>
      </c>
      <c r="I177" s="4">
        <f t="shared" si="97"/>
        <v>0</v>
      </c>
      <c r="J177">
        <f t="shared" si="98"/>
        <v>0</v>
      </c>
      <c r="K177">
        <f t="shared" si="99"/>
        <v>0</v>
      </c>
      <c r="L177" s="9">
        <f t="shared" si="84"/>
        <v>1</v>
      </c>
      <c r="M177" s="9">
        <f t="shared" si="100"/>
        <v>0</v>
      </c>
      <c r="N177" s="9">
        <f t="shared" si="85"/>
        <v>1</v>
      </c>
      <c r="O177" s="11">
        <f t="shared" si="86"/>
        <v>0</v>
      </c>
      <c r="P177">
        <f t="shared" si="87"/>
        <v>0</v>
      </c>
      <c r="Q177">
        <f t="shared" si="88"/>
        <v>0</v>
      </c>
      <c r="R177">
        <f t="shared" si="89"/>
        <v>0</v>
      </c>
      <c r="S177">
        <f t="shared" si="90"/>
        <v>0</v>
      </c>
      <c r="T177">
        <f t="shared" si="91"/>
        <v>0</v>
      </c>
      <c r="W177" s="4">
        <f t="shared" si="120"/>
        <v>41133</v>
      </c>
      <c r="X177">
        <f t="shared" si="121"/>
        <v>7</v>
      </c>
      <c r="Y177" s="4">
        <f t="shared" si="101"/>
        <v>0</v>
      </c>
      <c r="Z177">
        <f t="shared" si="102"/>
        <v>0</v>
      </c>
      <c r="AA177">
        <f t="shared" si="103"/>
        <v>0</v>
      </c>
      <c r="AB177" s="9">
        <f t="shared" si="92"/>
        <v>1</v>
      </c>
      <c r="AC177" s="9">
        <f t="shared" si="104"/>
        <v>0</v>
      </c>
      <c r="AD177" s="9">
        <f t="shared" si="93"/>
        <v>1</v>
      </c>
      <c r="AE177" s="11">
        <f t="shared" si="105"/>
        <v>0</v>
      </c>
      <c r="AF177">
        <f t="shared" si="106"/>
        <v>0</v>
      </c>
      <c r="AG177">
        <f t="shared" si="107"/>
        <v>0</v>
      </c>
      <c r="AH177">
        <f t="shared" si="108"/>
        <v>0</v>
      </c>
      <c r="AI177">
        <f t="shared" si="109"/>
        <v>0</v>
      </c>
      <c r="AJ177">
        <f t="shared" si="122"/>
        <v>3.2110972022402415E-3</v>
      </c>
      <c r="AN177" s="4">
        <f t="shared" si="123"/>
        <v>41499</v>
      </c>
      <c r="AO177">
        <f t="shared" si="124"/>
        <v>2</v>
      </c>
      <c r="AP177" s="4">
        <f t="shared" si="110"/>
        <v>41499</v>
      </c>
      <c r="AQ177">
        <f t="shared" si="111"/>
        <v>2.4744525547445257</v>
      </c>
      <c r="AR177">
        <f t="shared" si="112"/>
        <v>2.7265073492650735</v>
      </c>
      <c r="AS177" s="9">
        <f t="shared" si="94"/>
        <v>0.96125187969207593</v>
      </c>
      <c r="AT177" s="9">
        <f t="shared" si="95"/>
        <v>1.0304224408903464</v>
      </c>
      <c r="AU177" s="9">
        <f t="shared" si="96"/>
        <v>0.95487617108363987</v>
      </c>
      <c r="AV177" s="11">
        <f t="shared" si="113"/>
        <v>2.649027345970793E-2</v>
      </c>
      <c r="AW177">
        <f t="shared" si="114"/>
        <v>-0.43100733559202326</v>
      </c>
      <c r="AX177">
        <f t="shared" si="115"/>
        <v>-2.3723552394338672</v>
      </c>
      <c r="AY177">
        <f t="shared" si="116"/>
        <v>0.31182431771319552</v>
      </c>
      <c r="AZ177">
        <f t="shared" si="117"/>
        <v>6.0938250352706487E-5</v>
      </c>
      <c r="BA177">
        <f t="shared" si="125"/>
        <v>4.6693442038626964E-3</v>
      </c>
    </row>
    <row r="178" spans="7:53" x14ac:dyDescent="0.25">
      <c r="G178" s="4">
        <f t="shared" si="118"/>
        <v>40769</v>
      </c>
      <c r="H178">
        <f t="shared" si="119"/>
        <v>7</v>
      </c>
      <c r="I178" s="4">
        <f t="shared" si="97"/>
        <v>0</v>
      </c>
      <c r="J178">
        <f t="shared" si="98"/>
        <v>0</v>
      </c>
      <c r="K178">
        <f t="shared" si="99"/>
        <v>0</v>
      </c>
      <c r="L178" s="9">
        <f t="shared" si="84"/>
        <v>1</v>
      </c>
      <c r="M178" s="9">
        <f t="shared" si="100"/>
        <v>0</v>
      </c>
      <c r="N178" s="9">
        <f t="shared" si="85"/>
        <v>1</v>
      </c>
      <c r="O178" s="11">
        <f t="shared" si="86"/>
        <v>0</v>
      </c>
      <c r="P178">
        <f t="shared" si="87"/>
        <v>0</v>
      </c>
      <c r="Q178">
        <f t="shared" si="88"/>
        <v>0</v>
      </c>
      <c r="R178">
        <f t="shared" si="89"/>
        <v>0</v>
      </c>
      <c r="S178">
        <f t="shared" si="90"/>
        <v>0</v>
      </c>
      <c r="T178">
        <f t="shared" si="91"/>
        <v>0</v>
      </c>
      <c r="W178" s="4">
        <f t="shared" si="120"/>
        <v>41134</v>
      </c>
      <c r="X178">
        <f t="shared" si="121"/>
        <v>1</v>
      </c>
      <c r="Y178" s="4">
        <f t="shared" si="101"/>
        <v>41134</v>
      </c>
      <c r="Z178">
        <f t="shared" si="102"/>
        <v>1.4746922024623803</v>
      </c>
      <c r="AA178">
        <f t="shared" si="103"/>
        <v>1.7260583226809596</v>
      </c>
      <c r="AB178" s="9">
        <f t="shared" si="92"/>
        <v>0.98279079745484876</v>
      </c>
      <c r="AC178" s="9">
        <f t="shared" si="104"/>
        <v>1.0078396244122825</v>
      </c>
      <c r="AD178" s="9">
        <f t="shared" si="93"/>
        <v>0.97800331081580316</v>
      </c>
      <c r="AE178" s="11">
        <f t="shared" si="105"/>
        <v>1.9474239554254875E-2</v>
      </c>
      <c r="AF178">
        <f t="shared" si="106"/>
        <v>-0.28008940693778916</v>
      </c>
      <c r="AG178">
        <f t="shared" si="107"/>
        <v>-3.6189846656701063</v>
      </c>
      <c r="AH178">
        <f t="shared" si="108"/>
        <v>0.38285261722307318</v>
      </c>
      <c r="AI178">
        <f t="shared" si="109"/>
        <v>7.3179214093465096E-5</v>
      </c>
      <c r="AJ178">
        <f t="shared" si="122"/>
        <v>3.2842764163337067E-3</v>
      </c>
      <c r="AN178" s="4">
        <f t="shared" si="123"/>
        <v>41500</v>
      </c>
      <c r="AO178">
        <f t="shared" si="124"/>
        <v>3</v>
      </c>
      <c r="AP178" s="4">
        <f t="shared" si="110"/>
        <v>41500</v>
      </c>
      <c r="AQ178">
        <f t="shared" si="111"/>
        <v>2.4771897810218979</v>
      </c>
      <c r="AR178">
        <f t="shared" si="112"/>
        <v>2.7292445755424457</v>
      </c>
      <c r="AS178" s="9">
        <f t="shared" si="94"/>
        <v>0.96118446015191861</v>
      </c>
      <c r="AT178" s="9">
        <f t="shared" si="95"/>
        <v>1.0304947169310157</v>
      </c>
      <c r="AU178" s="9">
        <f t="shared" si="96"/>
        <v>0.95480512979983778</v>
      </c>
      <c r="AV178" s="11">
        <f t="shared" si="113"/>
        <v>2.6507293453391492E-2</v>
      </c>
      <c r="AW178">
        <f t="shared" si="114"/>
        <v>-0.42677522039261817</v>
      </c>
      <c r="AX178">
        <f t="shared" si="115"/>
        <v>-2.3670502598785026</v>
      </c>
      <c r="AY178">
        <f t="shared" si="116"/>
        <v>0.31315993288726218</v>
      </c>
      <c r="AZ178">
        <f t="shared" si="117"/>
        <v>6.1203555523150799E-5</v>
      </c>
      <c r="BA178">
        <f t="shared" si="125"/>
        <v>4.7305477593858475E-3</v>
      </c>
    </row>
    <row r="179" spans="7:53" x14ac:dyDescent="0.25">
      <c r="G179" s="4">
        <f t="shared" si="118"/>
        <v>40770</v>
      </c>
      <c r="H179">
        <f t="shared" si="119"/>
        <v>1</v>
      </c>
      <c r="I179" s="4">
        <f t="shared" si="97"/>
        <v>40770</v>
      </c>
      <c r="J179">
        <f t="shared" si="98"/>
        <v>0.47945205479452052</v>
      </c>
      <c r="K179">
        <f t="shared" si="99"/>
        <v>0.73150684931506849</v>
      </c>
      <c r="L179" s="9">
        <f t="shared" si="84"/>
        <v>0.9966833651345729</v>
      </c>
      <c r="M179" s="9">
        <f t="shared" si="100"/>
        <v>0.99379155189271673</v>
      </c>
      <c r="N179" s="9">
        <f t="shared" si="85"/>
        <v>0.99400276967545154</v>
      </c>
      <c r="O179" s="11">
        <f t="shared" si="86"/>
        <v>1.0699136299654997E-2</v>
      </c>
      <c r="P179">
        <f t="shared" si="87"/>
        <v>-2.2813003531894345</v>
      </c>
      <c r="Q179">
        <f t="shared" si="88"/>
        <v>-10.77011668172819</v>
      </c>
      <c r="R179">
        <f t="shared" si="89"/>
        <v>1.1227976903370766E-2</v>
      </c>
      <c r="S179">
        <f t="shared" si="90"/>
        <v>2.1081461651721851E-6</v>
      </c>
      <c r="T179">
        <f t="shared" si="91"/>
        <v>2.1081461651721851E-6</v>
      </c>
      <c r="W179" s="4">
        <f t="shared" si="120"/>
        <v>41135</v>
      </c>
      <c r="X179">
        <f t="shared" si="121"/>
        <v>2</v>
      </c>
      <c r="Y179" s="4">
        <f t="shared" si="101"/>
        <v>41135</v>
      </c>
      <c r="Z179">
        <f t="shared" si="102"/>
        <v>1.4774281805745555</v>
      </c>
      <c r="AA179">
        <f t="shared" si="103"/>
        <v>1.7287943007931348</v>
      </c>
      <c r="AB179" s="9">
        <f t="shared" si="92"/>
        <v>0.98274120263621734</v>
      </c>
      <c r="AC179" s="9">
        <f t="shared" si="104"/>
        <v>1.0078904858427875</v>
      </c>
      <c r="AD179" s="9">
        <f t="shared" si="93"/>
        <v>0.97794869666551087</v>
      </c>
      <c r="AE179" s="11">
        <f t="shared" si="105"/>
        <v>1.9495745569708914E-2</v>
      </c>
      <c r="AF179">
        <f t="shared" si="106"/>
        <v>-0.27086205743467151</v>
      </c>
      <c r="AG179">
        <f t="shared" si="107"/>
        <v>-3.6066643138739183</v>
      </c>
      <c r="AH179">
        <f t="shared" si="108"/>
        <v>0.38630916408140786</v>
      </c>
      <c r="AI179">
        <f t="shared" si="109"/>
        <v>7.3843631754945603E-5</v>
      </c>
      <c r="AJ179">
        <f t="shared" si="122"/>
        <v>3.3581200480886524E-3</v>
      </c>
      <c r="AN179" s="4">
        <f t="shared" si="123"/>
        <v>41501</v>
      </c>
      <c r="AO179">
        <f t="shared" si="124"/>
        <v>4</v>
      </c>
      <c r="AP179" s="4">
        <f t="shared" si="110"/>
        <v>41501</v>
      </c>
      <c r="AQ179">
        <f t="shared" si="111"/>
        <v>2.4799270072992701</v>
      </c>
      <c r="AR179">
        <f t="shared" si="112"/>
        <v>2.7319818018198179</v>
      </c>
      <c r="AS179" s="9">
        <f t="shared" si="94"/>
        <v>0.961116999514119</v>
      </c>
      <c r="AT179" s="9">
        <f t="shared" si="95"/>
        <v>1.0305670471789339</v>
      </c>
      <c r="AU179" s="9">
        <f t="shared" si="96"/>
        <v>0.95473405096288322</v>
      </c>
      <c r="AV179" s="11">
        <f t="shared" si="113"/>
        <v>2.6524302294165095E-2</v>
      </c>
      <c r="AW179">
        <f t="shared" si="114"/>
        <v>-0.42255319725685109</v>
      </c>
      <c r="AX179">
        <f t="shared" si="115"/>
        <v>-2.361757149142766</v>
      </c>
      <c r="AY179">
        <f t="shared" si="116"/>
        <v>0.31449320967121708</v>
      </c>
      <c r="AZ179">
        <f t="shared" si="117"/>
        <v>6.1468443498889782E-5</v>
      </c>
      <c r="BA179">
        <f t="shared" si="125"/>
        <v>4.7920162028847373E-3</v>
      </c>
    </row>
    <row r="180" spans="7:53" x14ac:dyDescent="0.25">
      <c r="G180" s="4">
        <f t="shared" si="118"/>
        <v>40771</v>
      </c>
      <c r="H180">
        <f t="shared" si="119"/>
        <v>2</v>
      </c>
      <c r="I180" s="4">
        <f t="shared" si="97"/>
        <v>40771</v>
      </c>
      <c r="J180">
        <f t="shared" si="98"/>
        <v>0.48219178082191783</v>
      </c>
      <c r="K180">
        <f t="shared" si="99"/>
        <v>0.73424657534246585</v>
      </c>
      <c r="L180" s="9">
        <f t="shared" si="84"/>
        <v>0.99665756018454099</v>
      </c>
      <c r="M180" s="9">
        <f t="shared" si="100"/>
        <v>0.99381728263752134</v>
      </c>
      <c r="N180" s="9">
        <f t="shared" si="85"/>
        <v>0.99397030080721094</v>
      </c>
      <c r="O180" s="11">
        <f t="shared" si="86"/>
        <v>1.072608454949631E-2</v>
      </c>
      <c r="P180">
        <f t="shared" si="87"/>
        <v>-2.2387809933354008</v>
      </c>
      <c r="Q180">
        <f t="shared" si="88"/>
        <v>-10.703447013112712</v>
      </c>
      <c r="R180">
        <f t="shared" si="89"/>
        <v>1.2543019890482381E-2</v>
      </c>
      <c r="S180">
        <f t="shared" si="90"/>
        <v>2.3551174130136081E-6</v>
      </c>
      <c r="T180">
        <f t="shared" si="91"/>
        <v>2.3551174130136081E-6</v>
      </c>
      <c r="W180" s="4">
        <f t="shared" si="120"/>
        <v>41136</v>
      </c>
      <c r="X180">
        <f t="shared" si="121"/>
        <v>3</v>
      </c>
      <c r="Y180" s="4">
        <f t="shared" si="101"/>
        <v>41136</v>
      </c>
      <c r="Z180">
        <f t="shared" si="102"/>
        <v>1.4801641586867305</v>
      </c>
      <c r="AA180">
        <f t="shared" si="103"/>
        <v>1.7315302789053097</v>
      </c>
      <c r="AB180" s="9">
        <f t="shared" si="92"/>
        <v>0.9826915511108375</v>
      </c>
      <c r="AC180" s="9">
        <f t="shared" si="104"/>
        <v>1.0079414105708788</v>
      </c>
      <c r="AD180" s="9">
        <f t="shared" si="93"/>
        <v>0.97789402997686026</v>
      </c>
      <c r="AE180" s="11">
        <f t="shared" si="105"/>
        <v>1.9517238078103152E-2</v>
      </c>
      <c r="AF180">
        <f t="shared" si="106"/>
        <v>-0.26166770216277369</v>
      </c>
      <c r="AG180">
        <f t="shared" si="107"/>
        <v>-3.5943855360687187</v>
      </c>
      <c r="AH180">
        <f t="shared" si="108"/>
        <v>0.3897612574607715</v>
      </c>
      <c r="AI180">
        <f t="shared" si="109"/>
        <v>7.4507269447237671E-5</v>
      </c>
      <c r="AJ180">
        <f t="shared" si="122"/>
        <v>3.4326273175358901E-3</v>
      </c>
      <c r="AN180" s="4">
        <f t="shared" si="123"/>
        <v>41502</v>
      </c>
      <c r="AO180">
        <f t="shared" si="124"/>
        <v>5</v>
      </c>
      <c r="AP180" s="4">
        <f t="shared" si="110"/>
        <v>41502</v>
      </c>
      <c r="AQ180">
        <f t="shared" si="111"/>
        <v>2.4826642335766427</v>
      </c>
      <c r="AR180">
        <f t="shared" si="112"/>
        <v>2.7347190280971905</v>
      </c>
      <c r="AS180" s="9">
        <f t="shared" si="94"/>
        <v>0.96104949781805715</v>
      </c>
      <c r="AT180" s="9">
        <f t="shared" si="95"/>
        <v>1.030639431612564</v>
      </c>
      <c r="AU180" s="9">
        <f t="shared" si="96"/>
        <v>0.95466293461035978</v>
      </c>
      <c r="AV180" s="11">
        <f t="shared" si="113"/>
        <v>2.6541299987967139E-2</v>
      </c>
      <c r="AW180">
        <f t="shared" si="114"/>
        <v>-0.41834123550018532</v>
      </c>
      <c r="AX180">
        <f t="shared" si="115"/>
        <v>-2.3564758716434278</v>
      </c>
      <c r="AY180">
        <f t="shared" si="116"/>
        <v>0.3158241121455076</v>
      </c>
      <c r="AZ180">
        <f t="shared" si="117"/>
        <v>6.1732907202466806E-5</v>
      </c>
      <c r="BA180">
        <f t="shared" si="125"/>
        <v>4.8537491100872042E-3</v>
      </c>
    </row>
    <row r="181" spans="7:53" x14ac:dyDescent="0.25">
      <c r="G181" s="4">
        <f t="shared" si="118"/>
        <v>40772</v>
      </c>
      <c r="H181">
        <f t="shared" si="119"/>
        <v>3</v>
      </c>
      <c r="I181" s="4">
        <f t="shared" si="97"/>
        <v>40772</v>
      </c>
      <c r="J181">
        <f t="shared" si="98"/>
        <v>0.48493150684931507</v>
      </c>
      <c r="K181">
        <f t="shared" si="99"/>
        <v>0.73698630136986298</v>
      </c>
      <c r="L181" s="9">
        <f t="shared" si="84"/>
        <v>0.99663168045537909</v>
      </c>
      <c r="M181" s="9">
        <f t="shared" si="100"/>
        <v>0.99384308928466647</v>
      </c>
      <c r="N181" s="9">
        <f t="shared" si="85"/>
        <v>0.99393776188322924</v>
      </c>
      <c r="O181" s="11">
        <f t="shared" si="86"/>
        <v>1.0753016464046578E-2</v>
      </c>
      <c r="P181">
        <f t="shared" si="87"/>
        <v>-2.1966330152602174</v>
      </c>
      <c r="Q181">
        <f t="shared" si="88"/>
        <v>-10.637353680077759</v>
      </c>
      <c r="R181">
        <f t="shared" si="89"/>
        <v>1.3976098103295051E-2</v>
      </c>
      <c r="S181">
        <f t="shared" si="90"/>
        <v>2.6242648912162363E-6</v>
      </c>
      <c r="T181">
        <f t="shared" si="91"/>
        <v>2.6242648912162363E-6</v>
      </c>
      <c r="W181" s="4">
        <f t="shared" si="120"/>
        <v>41137</v>
      </c>
      <c r="X181">
        <f t="shared" si="121"/>
        <v>4</v>
      </c>
      <c r="Y181" s="4">
        <f t="shared" si="101"/>
        <v>41137</v>
      </c>
      <c r="Z181">
        <f t="shared" si="102"/>
        <v>1.4829001367989056</v>
      </c>
      <c r="AA181">
        <f t="shared" si="103"/>
        <v>1.7342662570174849</v>
      </c>
      <c r="AB181" s="9">
        <f t="shared" si="92"/>
        <v>0.98264184292489132</v>
      </c>
      <c r="AC181" s="9">
        <f t="shared" si="104"/>
        <v>1.0079923985675943</v>
      </c>
      <c r="AD181" s="9">
        <f t="shared" si="93"/>
        <v>0.9778393107943808</v>
      </c>
      <c r="AE181" s="11">
        <f t="shared" si="105"/>
        <v>1.9538717086469062E-2</v>
      </c>
      <c r="AF181">
        <f t="shared" si="106"/>
        <v>-0.25250618176051731</v>
      </c>
      <c r="AG181">
        <f t="shared" si="107"/>
        <v>-3.5821481333001093</v>
      </c>
      <c r="AH181">
        <f t="shared" si="108"/>
        <v>0.39320858288763577</v>
      </c>
      <c r="AI181">
        <f t="shared" si="109"/>
        <v>7.5170067045258614E-5</v>
      </c>
      <c r="AJ181">
        <f t="shared" si="122"/>
        <v>3.5077973845811486E-3</v>
      </c>
      <c r="AN181" s="4">
        <f t="shared" si="123"/>
        <v>41503</v>
      </c>
      <c r="AO181">
        <f t="shared" si="124"/>
        <v>6</v>
      </c>
      <c r="AP181" s="4">
        <f t="shared" si="110"/>
        <v>0</v>
      </c>
      <c r="AQ181">
        <f t="shared" si="111"/>
        <v>0</v>
      </c>
      <c r="AR181">
        <f t="shared" si="112"/>
        <v>0</v>
      </c>
      <c r="AS181" s="9">
        <f t="shared" si="94"/>
        <v>1</v>
      </c>
      <c r="AT181" s="9">
        <f t="shared" si="95"/>
        <v>0</v>
      </c>
      <c r="AU181" s="9">
        <f t="shared" si="96"/>
        <v>1</v>
      </c>
      <c r="AV181" s="11">
        <f t="shared" si="113"/>
        <v>0</v>
      </c>
      <c r="AW181">
        <f t="shared" si="114"/>
        <v>0</v>
      </c>
      <c r="AX181">
        <f t="shared" si="115"/>
        <v>0</v>
      </c>
      <c r="AY181">
        <f t="shared" si="116"/>
        <v>0</v>
      </c>
      <c r="AZ181">
        <f t="shared" si="117"/>
        <v>0</v>
      </c>
      <c r="BA181">
        <f t="shared" si="125"/>
        <v>4.8537491100872042E-3</v>
      </c>
    </row>
    <row r="182" spans="7:53" x14ac:dyDescent="0.25">
      <c r="G182" s="4">
        <f t="shared" si="118"/>
        <v>40773</v>
      </c>
      <c r="H182">
        <f t="shared" si="119"/>
        <v>4</v>
      </c>
      <c r="I182" s="4">
        <f t="shared" si="97"/>
        <v>40773</v>
      </c>
      <c r="J182">
        <f t="shared" si="98"/>
        <v>0.48767123287671232</v>
      </c>
      <c r="K182">
        <f t="shared" si="99"/>
        <v>0.73972602739726034</v>
      </c>
      <c r="L182" s="9">
        <f t="shared" si="84"/>
        <v>0.99660572599900921</v>
      </c>
      <c r="M182" s="9">
        <f t="shared" si="100"/>
        <v>0.99386897179409461</v>
      </c>
      <c r="N182" s="9">
        <f t="shared" si="85"/>
        <v>0.99390515295422577</v>
      </c>
      <c r="O182" s="11">
        <f t="shared" si="86"/>
        <v>1.0779932051648261E-2</v>
      </c>
      <c r="P182">
        <f t="shared" si="87"/>
        <v>-2.1548514883488963</v>
      </c>
      <c r="Q182">
        <f t="shared" si="88"/>
        <v>-10.571828869381704</v>
      </c>
      <c r="R182">
        <f t="shared" si="89"/>
        <v>1.5533823176760834E-2</v>
      </c>
      <c r="S182">
        <f t="shared" si="90"/>
        <v>2.9168318740517905E-6</v>
      </c>
      <c r="T182">
        <f t="shared" si="91"/>
        <v>2.9168318740517905E-6</v>
      </c>
      <c r="W182" s="4">
        <f t="shared" si="120"/>
        <v>41138</v>
      </c>
      <c r="X182">
        <f t="shared" si="121"/>
        <v>5</v>
      </c>
      <c r="Y182" s="4">
        <f t="shared" si="101"/>
        <v>41138</v>
      </c>
      <c r="Z182">
        <f t="shared" si="102"/>
        <v>1.4856361149110806</v>
      </c>
      <c r="AA182">
        <f t="shared" si="103"/>
        <v>1.7370022351296599</v>
      </c>
      <c r="AB182" s="9">
        <f t="shared" si="92"/>
        <v>0.98259207812454319</v>
      </c>
      <c r="AC182" s="9">
        <f t="shared" si="104"/>
        <v>1.0080434498039963</v>
      </c>
      <c r="AD182" s="9">
        <f t="shared" si="93"/>
        <v>0.97778453916258345</v>
      </c>
      <c r="AE182" s="11">
        <f t="shared" si="105"/>
        <v>1.9560182601838123E-2</v>
      </c>
      <c r="AF182">
        <f t="shared" si="106"/>
        <v>-0.24337733789160593</v>
      </c>
      <c r="AG182">
        <f t="shared" si="107"/>
        <v>-3.5699519078942945</v>
      </c>
      <c r="AH182">
        <f t="shared" si="108"/>
        <v>0.39665083000498863</v>
      </c>
      <c r="AI182">
        <f t="shared" si="109"/>
        <v>7.5831965198350348E-5</v>
      </c>
      <c r="AJ182">
        <f t="shared" si="122"/>
        <v>3.5836293497794988E-3</v>
      </c>
      <c r="AN182" s="4">
        <f t="shared" si="123"/>
        <v>41504</v>
      </c>
      <c r="AO182">
        <f t="shared" si="124"/>
        <v>7</v>
      </c>
      <c r="AP182" s="4">
        <f t="shared" si="110"/>
        <v>0</v>
      </c>
      <c r="AQ182">
        <f t="shared" si="111"/>
        <v>0</v>
      </c>
      <c r="AR182">
        <f t="shared" si="112"/>
        <v>0</v>
      </c>
      <c r="AS182" s="9">
        <f t="shared" si="94"/>
        <v>1</v>
      </c>
      <c r="AT182" s="9">
        <f t="shared" si="95"/>
        <v>0</v>
      </c>
      <c r="AU182" s="9">
        <f t="shared" si="96"/>
        <v>1</v>
      </c>
      <c r="AV182" s="11">
        <f t="shared" si="113"/>
        <v>0</v>
      </c>
      <c r="AW182">
        <f t="shared" si="114"/>
        <v>0</v>
      </c>
      <c r="AX182">
        <f t="shared" si="115"/>
        <v>0</v>
      </c>
      <c r="AY182">
        <f t="shared" si="116"/>
        <v>0</v>
      </c>
      <c r="AZ182">
        <f t="shared" si="117"/>
        <v>0</v>
      </c>
      <c r="BA182">
        <f t="shared" si="125"/>
        <v>4.8537491100872042E-3</v>
      </c>
    </row>
    <row r="183" spans="7:53" x14ac:dyDescent="0.25">
      <c r="G183" s="4">
        <f t="shared" si="118"/>
        <v>40774</v>
      </c>
      <c r="H183">
        <f t="shared" si="119"/>
        <v>5</v>
      </c>
      <c r="I183" s="4">
        <f t="shared" si="97"/>
        <v>40774</v>
      </c>
      <c r="J183">
        <f t="shared" si="98"/>
        <v>0.49041095890410957</v>
      </c>
      <c r="K183">
        <f t="shared" si="99"/>
        <v>0.74246575342465748</v>
      </c>
      <c r="L183" s="9">
        <f t="shared" si="84"/>
        <v>0.99657969686734038</v>
      </c>
      <c r="M183" s="9">
        <f t="shared" si="100"/>
        <v>0.99389493012578622</v>
      </c>
      <c r="N183" s="9">
        <f t="shared" si="85"/>
        <v>0.99387247407090606</v>
      </c>
      <c r="O183" s="11">
        <f t="shared" si="86"/>
        <v>1.0806831320634173E-2</v>
      </c>
      <c r="P183">
        <f t="shared" si="87"/>
        <v>-2.1134315734326958</v>
      </c>
      <c r="Q183">
        <f t="shared" si="88"/>
        <v>-10.506864915672534</v>
      </c>
      <c r="R183">
        <f t="shared" si="89"/>
        <v>1.7222813556820336E-2</v>
      </c>
      <c r="S183">
        <f t="shared" si="90"/>
        <v>3.234063054553271E-6</v>
      </c>
      <c r="T183">
        <f t="shared" si="91"/>
        <v>3.234063054553271E-6</v>
      </c>
      <c r="W183" s="4">
        <f t="shared" si="120"/>
        <v>41139</v>
      </c>
      <c r="X183">
        <f t="shared" si="121"/>
        <v>6</v>
      </c>
      <c r="Y183" s="4">
        <f t="shared" si="101"/>
        <v>0</v>
      </c>
      <c r="Z183">
        <f t="shared" si="102"/>
        <v>0</v>
      </c>
      <c r="AA183">
        <f t="shared" si="103"/>
        <v>0</v>
      </c>
      <c r="AB183" s="9">
        <f t="shared" si="92"/>
        <v>1</v>
      </c>
      <c r="AC183" s="9">
        <f t="shared" si="104"/>
        <v>0</v>
      </c>
      <c r="AD183" s="9">
        <f t="shared" si="93"/>
        <v>1</v>
      </c>
      <c r="AE183" s="11">
        <f t="shared" si="105"/>
        <v>0</v>
      </c>
      <c r="AF183">
        <f t="shared" si="106"/>
        <v>0</v>
      </c>
      <c r="AG183">
        <f t="shared" si="107"/>
        <v>0</v>
      </c>
      <c r="AH183">
        <f t="shared" si="108"/>
        <v>0</v>
      </c>
      <c r="AI183">
        <f t="shared" si="109"/>
        <v>0</v>
      </c>
      <c r="AJ183">
        <f t="shared" si="122"/>
        <v>3.5836293497794988E-3</v>
      </c>
      <c r="AN183" s="4">
        <f t="shared" si="123"/>
        <v>41505</v>
      </c>
      <c r="AO183">
        <f t="shared" si="124"/>
        <v>1</v>
      </c>
      <c r="AP183" s="4">
        <f t="shared" si="110"/>
        <v>41505</v>
      </c>
      <c r="AQ183">
        <f t="shared" si="111"/>
        <v>2.4908759124087592</v>
      </c>
      <c r="AR183">
        <f t="shared" si="112"/>
        <v>2.742930706929307</v>
      </c>
      <c r="AS183" s="9">
        <f t="shared" si="94"/>
        <v>0.96084674677380433</v>
      </c>
      <c r="AT183" s="9">
        <f t="shared" si="95"/>
        <v>1.030856909812609</v>
      </c>
      <c r="AU183" s="9">
        <f t="shared" si="96"/>
        <v>0.95444936083492116</v>
      </c>
      <c r="AV183" s="11">
        <f t="shared" si="113"/>
        <v>2.6592226246848656E-2</v>
      </c>
      <c r="AW183">
        <f t="shared" si="114"/>
        <v>-0.40576541349995332</v>
      </c>
      <c r="AX183">
        <f t="shared" si="115"/>
        <v>-2.3407026848547741</v>
      </c>
      <c r="AY183">
        <f t="shared" si="116"/>
        <v>0.31980221911600482</v>
      </c>
      <c r="AZ183">
        <f t="shared" si="117"/>
        <v>6.252368277311269E-5</v>
      </c>
      <c r="BA183">
        <f t="shared" si="125"/>
        <v>4.9162727928603166E-3</v>
      </c>
    </row>
    <row r="184" spans="7:53" x14ac:dyDescent="0.25">
      <c r="G184" s="4">
        <f t="shared" si="118"/>
        <v>40775</v>
      </c>
      <c r="H184">
        <f t="shared" si="119"/>
        <v>6</v>
      </c>
      <c r="I184" s="4">
        <f t="shared" si="97"/>
        <v>0</v>
      </c>
      <c r="J184">
        <f t="shared" si="98"/>
        <v>0</v>
      </c>
      <c r="K184">
        <f t="shared" si="99"/>
        <v>0</v>
      </c>
      <c r="L184" s="9">
        <f t="shared" si="84"/>
        <v>1</v>
      </c>
      <c r="M184" s="9">
        <f t="shared" si="100"/>
        <v>0</v>
      </c>
      <c r="N184" s="9">
        <f t="shared" si="85"/>
        <v>1</v>
      </c>
      <c r="O184" s="11">
        <f t="shared" si="86"/>
        <v>0</v>
      </c>
      <c r="P184">
        <f t="shared" si="87"/>
        <v>0</v>
      </c>
      <c r="Q184">
        <f t="shared" si="88"/>
        <v>0</v>
      </c>
      <c r="R184">
        <f t="shared" si="89"/>
        <v>0</v>
      </c>
      <c r="S184">
        <f t="shared" si="90"/>
        <v>0</v>
      </c>
      <c r="T184">
        <f t="shared" si="91"/>
        <v>0</v>
      </c>
      <c r="W184" s="4">
        <f t="shared" si="120"/>
        <v>41140</v>
      </c>
      <c r="X184">
        <f t="shared" si="121"/>
        <v>7</v>
      </c>
      <c r="Y184" s="4">
        <f t="shared" si="101"/>
        <v>0</v>
      </c>
      <c r="Z184">
        <f t="shared" si="102"/>
        <v>0</v>
      </c>
      <c r="AA184">
        <f t="shared" si="103"/>
        <v>0</v>
      </c>
      <c r="AB184" s="9">
        <f t="shared" si="92"/>
        <v>1</v>
      </c>
      <c r="AC184" s="9">
        <f t="shared" si="104"/>
        <v>0</v>
      </c>
      <c r="AD184" s="9">
        <f t="shared" si="93"/>
        <v>1</v>
      </c>
      <c r="AE184" s="11">
        <f t="shared" si="105"/>
        <v>0</v>
      </c>
      <c r="AF184">
        <f t="shared" si="106"/>
        <v>0</v>
      </c>
      <c r="AG184">
        <f t="shared" si="107"/>
        <v>0</v>
      </c>
      <c r="AH184">
        <f t="shared" si="108"/>
        <v>0</v>
      </c>
      <c r="AI184">
        <f t="shared" si="109"/>
        <v>0</v>
      </c>
      <c r="AJ184">
        <f t="shared" si="122"/>
        <v>3.5836293497794988E-3</v>
      </c>
      <c r="AN184" s="4">
        <f t="shared" si="123"/>
        <v>41506</v>
      </c>
      <c r="AO184">
        <f t="shared" si="124"/>
        <v>2</v>
      </c>
      <c r="AP184" s="4">
        <f t="shared" si="110"/>
        <v>41506</v>
      </c>
      <c r="AQ184">
        <f t="shared" si="111"/>
        <v>2.4936131386861313</v>
      </c>
      <c r="AR184">
        <f t="shared" si="112"/>
        <v>2.7456679332066791</v>
      </c>
      <c r="AS184" s="9">
        <f t="shared" si="94"/>
        <v>0.96077908123810252</v>
      </c>
      <c r="AT184" s="9">
        <f t="shared" si="95"/>
        <v>1.0309295107740544</v>
      </c>
      <c r="AU184" s="9">
        <f t="shared" si="96"/>
        <v>0.95437809479556923</v>
      </c>
      <c r="AV184" s="11">
        <f t="shared" si="113"/>
        <v>2.6609179412059512E-2</v>
      </c>
      <c r="AW184">
        <f t="shared" si="114"/>
        <v>-0.40159339286009466</v>
      </c>
      <c r="AX184">
        <f t="shared" si="115"/>
        <v>-2.3354683872908462</v>
      </c>
      <c r="AY184">
        <f t="shared" si="116"/>
        <v>0.32112327129577944</v>
      </c>
      <c r="AZ184">
        <f t="shared" si="117"/>
        <v>6.2786379771143805E-5</v>
      </c>
      <c r="BA184">
        <f t="shared" si="125"/>
        <v>4.9790591726314604E-3</v>
      </c>
    </row>
    <row r="185" spans="7:53" x14ac:dyDescent="0.25">
      <c r="G185" s="4">
        <f t="shared" si="118"/>
        <v>40776</v>
      </c>
      <c r="H185">
        <f t="shared" si="119"/>
        <v>7</v>
      </c>
      <c r="I185" s="4">
        <f t="shared" si="97"/>
        <v>0</v>
      </c>
      <c r="J185">
        <f t="shared" si="98"/>
        <v>0</v>
      </c>
      <c r="K185">
        <f t="shared" si="99"/>
        <v>0</v>
      </c>
      <c r="L185" s="9">
        <f t="shared" si="84"/>
        <v>1</v>
      </c>
      <c r="M185" s="9">
        <f t="shared" si="100"/>
        <v>0</v>
      </c>
      <c r="N185" s="9">
        <f t="shared" si="85"/>
        <v>1</v>
      </c>
      <c r="O185" s="11">
        <f t="shared" si="86"/>
        <v>0</v>
      </c>
      <c r="P185">
        <f t="shared" si="87"/>
        <v>0</v>
      </c>
      <c r="Q185">
        <f t="shared" si="88"/>
        <v>0</v>
      </c>
      <c r="R185">
        <f t="shared" si="89"/>
        <v>0</v>
      </c>
      <c r="S185">
        <f t="shared" si="90"/>
        <v>0</v>
      </c>
      <c r="T185">
        <f t="shared" si="91"/>
        <v>0</v>
      </c>
      <c r="W185" s="4">
        <f t="shared" si="120"/>
        <v>41141</v>
      </c>
      <c r="X185">
        <f t="shared" si="121"/>
        <v>1</v>
      </c>
      <c r="Y185" s="4">
        <f t="shared" si="101"/>
        <v>41141</v>
      </c>
      <c r="Z185">
        <f t="shared" si="102"/>
        <v>1.4938440492476059</v>
      </c>
      <c r="AA185">
        <f t="shared" si="103"/>
        <v>1.7452101694661852</v>
      </c>
      <c r="AB185" s="9">
        <f t="shared" si="92"/>
        <v>0.9824424444984694</v>
      </c>
      <c r="AC185" s="9">
        <f t="shared" si="104"/>
        <v>1.0081969826623116</v>
      </c>
      <c r="AD185" s="9">
        <f t="shared" si="93"/>
        <v>0.97761991001612059</v>
      </c>
      <c r="AE185" s="11">
        <f t="shared" si="105"/>
        <v>1.9624498260209181E-2</v>
      </c>
      <c r="AF185">
        <f t="shared" si="106"/>
        <v>-0.21618529735565059</v>
      </c>
      <c r="AG185">
        <f t="shared" si="107"/>
        <v>-3.5336083381348975</v>
      </c>
      <c r="AH185">
        <f t="shared" si="108"/>
        <v>0.40694406019773732</v>
      </c>
      <c r="AI185">
        <f t="shared" si="109"/>
        <v>7.7811681200703407E-5</v>
      </c>
      <c r="AJ185">
        <f t="shared" si="122"/>
        <v>3.6614410309802024E-3</v>
      </c>
      <c r="AN185" s="4">
        <f t="shared" si="123"/>
        <v>41507</v>
      </c>
      <c r="AO185">
        <f t="shared" si="124"/>
        <v>3</v>
      </c>
      <c r="AP185" s="4">
        <f t="shared" si="110"/>
        <v>41507</v>
      </c>
      <c r="AQ185">
        <f t="shared" si="111"/>
        <v>2.4963503649635039</v>
      </c>
      <c r="AR185">
        <f t="shared" si="112"/>
        <v>2.7484051594840517</v>
      </c>
      <c r="AS185" s="9">
        <f t="shared" si="94"/>
        <v>0.96071137484074587</v>
      </c>
      <c r="AT185" s="9">
        <f t="shared" si="95"/>
        <v>1.0310021658137791</v>
      </c>
      <c r="AU185" s="9">
        <f t="shared" si="96"/>
        <v>0.95430679142827435</v>
      </c>
      <c r="AV185" s="11">
        <f t="shared" si="113"/>
        <v>2.6626121459934437E-2</v>
      </c>
      <c r="AW185">
        <f t="shared" si="114"/>
        <v>-0.39743128200319472</v>
      </c>
      <c r="AX185">
        <f t="shared" si="115"/>
        <v>-2.3302457471551596</v>
      </c>
      <c r="AY185">
        <f t="shared" si="116"/>
        <v>0.32244177417788894</v>
      </c>
      <c r="AZ185">
        <f t="shared" si="117"/>
        <v>6.3048617979114669E-5</v>
      </c>
      <c r="BA185">
        <f t="shared" si="125"/>
        <v>5.0421077906105749E-3</v>
      </c>
    </row>
    <row r="186" spans="7:53" x14ac:dyDescent="0.25">
      <c r="G186" s="4">
        <f t="shared" si="118"/>
        <v>40777</v>
      </c>
      <c r="H186">
        <f t="shared" si="119"/>
        <v>1</v>
      </c>
      <c r="I186" s="4">
        <f t="shared" si="97"/>
        <v>40777</v>
      </c>
      <c r="J186">
        <f t="shared" si="98"/>
        <v>0.49863013698630138</v>
      </c>
      <c r="K186">
        <f t="shared" si="99"/>
        <v>0.75068493150684934</v>
      </c>
      <c r="L186" s="9">
        <f t="shared" si="84"/>
        <v>0.99650116193945315</v>
      </c>
      <c r="M186" s="9">
        <f t="shared" si="100"/>
        <v>0.99397325965478844</v>
      </c>
      <c r="N186" s="9">
        <f t="shared" si="85"/>
        <v>0.99377401820189304</v>
      </c>
      <c r="O186" s="11">
        <f t="shared" si="86"/>
        <v>1.0887431299199559E-2</v>
      </c>
      <c r="P186">
        <f t="shared" si="87"/>
        <v>-1.9912944348260118</v>
      </c>
      <c r="Q186">
        <f t="shared" si="88"/>
        <v>-10.315263686080662</v>
      </c>
      <c r="R186">
        <f t="shared" si="89"/>
        <v>2.3143005531576118E-2</v>
      </c>
      <c r="S186">
        <f t="shared" si="90"/>
        <v>4.3460865190773321E-6</v>
      </c>
      <c r="T186">
        <f t="shared" si="91"/>
        <v>4.3460865190773321E-6</v>
      </c>
      <c r="W186" s="4">
        <f t="shared" si="120"/>
        <v>41142</v>
      </c>
      <c r="X186">
        <f t="shared" si="121"/>
        <v>2</v>
      </c>
      <c r="Y186" s="4">
        <f t="shared" si="101"/>
        <v>41142</v>
      </c>
      <c r="Z186">
        <f t="shared" si="102"/>
        <v>1.4965800273597811</v>
      </c>
      <c r="AA186">
        <f t="shared" si="103"/>
        <v>1.7479461475783604</v>
      </c>
      <c r="AB186" s="9">
        <f t="shared" si="92"/>
        <v>0.98239245370180717</v>
      </c>
      <c r="AC186" s="9">
        <f t="shared" si="104"/>
        <v>1.0082482865685722</v>
      </c>
      <c r="AD186" s="9">
        <f t="shared" si="93"/>
        <v>0.97756492903179615</v>
      </c>
      <c r="AE186" s="11">
        <f t="shared" si="105"/>
        <v>1.9645909873819926E-2</v>
      </c>
      <c r="AF186">
        <f t="shared" si="106"/>
        <v>-0.20718559650803128</v>
      </c>
      <c r="AG186">
        <f t="shared" si="107"/>
        <v>-3.5215748707260648</v>
      </c>
      <c r="AH186">
        <f t="shared" si="108"/>
        <v>0.41036297368468361</v>
      </c>
      <c r="AI186">
        <f t="shared" si="109"/>
        <v>7.8469403723731553E-5</v>
      </c>
      <c r="AJ186">
        <f t="shared" si="122"/>
        <v>3.7399104347039338E-3</v>
      </c>
      <c r="AN186" s="4">
        <f t="shared" si="123"/>
        <v>41508</v>
      </c>
      <c r="AO186">
        <f t="shared" si="124"/>
        <v>4</v>
      </c>
      <c r="AP186" s="4">
        <f t="shared" si="110"/>
        <v>41508</v>
      </c>
      <c r="AQ186">
        <f t="shared" si="111"/>
        <v>2.4990875912408761</v>
      </c>
      <c r="AR186">
        <f t="shared" si="112"/>
        <v>2.7511423857614239</v>
      </c>
      <c r="AS186" s="9">
        <f t="shared" si="94"/>
        <v>0.96064362762099731</v>
      </c>
      <c r="AT186" s="9">
        <f t="shared" si="95"/>
        <v>1.0310748749103478</v>
      </c>
      <c r="AU186" s="9">
        <f t="shared" si="96"/>
        <v>0.95423545077050298</v>
      </c>
      <c r="AV186" s="11">
        <f t="shared" si="113"/>
        <v>2.6643052396393339E-2</v>
      </c>
      <c r="AW186">
        <f t="shared" si="114"/>
        <v>-0.3932790509701366</v>
      </c>
      <c r="AX186">
        <f t="shared" si="115"/>
        <v>-2.3250347297018377</v>
      </c>
      <c r="AY186">
        <f t="shared" si="116"/>
        <v>0.32375769369014551</v>
      </c>
      <c r="AZ186">
        <f t="shared" si="117"/>
        <v>6.331039066812284E-5</v>
      </c>
      <c r="BA186">
        <f t="shared" si="125"/>
        <v>5.1054181812786974E-3</v>
      </c>
    </row>
    <row r="187" spans="7:53" x14ac:dyDescent="0.25">
      <c r="G187" s="4">
        <f t="shared" si="118"/>
        <v>40778</v>
      </c>
      <c r="H187">
        <f t="shared" si="119"/>
        <v>2</v>
      </c>
      <c r="I187" s="4">
        <f t="shared" si="97"/>
        <v>40778</v>
      </c>
      <c r="J187">
        <f t="shared" si="98"/>
        <v>0.50136986301369868</v>
      </c>
      <c r="K187">
        <f t="shared" si="99"/>
        <v>0.7534246575342467</v>
      </c>
      <c r="L187" s="9">
        <f t="shared" si="84"/>
        <v>0.99647483462544029</v>
      </c>
      <c r="M187" s="9">
        <f t="shared" si="100"/>
        <v>0.99399952087606369</v>
      </c>
      <c r="N187" s="9">
        <f t="shared" si="85"/>
        <v>0.99374106000808193</v>
      </c>
      <c r="O187" s="11">
        <f t="shared" si="86"/>
        <v>1.0914265377005315E-2</v>
      </c>
      <c r="P187">
        <f t="shared" si="87"/>
        <v>-1.9512743293968504</v>
      </c>
      <c r="Q187">
        <f t="shared" si="88"/>
        <v>-10.252469340295608</v>
      </c>
      <c r="R187">
        <f t="shared" si="89"/>
        <v>2.5422275774339656E-2</v>
      </c>
      <c r="S187">
        <f t="shared" si="90"/>
        <v>4.7742428702061168E-6</v>
      </c>
      <c r="T187">
        <f t="shared" si="91"/>
        <v>4.7742428702061168E-6</v>
      </c>
      <c r="W187" s="4">
        <f t="shared" si="120"/>
        <v>41143</v>
      </c>
      <c r="X187">
        <f t="shared" si="121"/>
        <v>3</v>
      </c>
      <c r="Y187" s="4">
        <f t="shared" si="101"/>
        <v>41143</v>
      </c>
      <c r="Z187">
        <f t="shared" si="102"/>
        <v>1.4993160054719563</v>
      </c>
      <c r="AA187">
        <f t="shared" si="103"/>
        <v>1.7506821256905356</v>
      </c>
      <c r="AB187" s="9">
        <f t="shared" si="92"/>
        <v>0.98234240652130134</v>
      </c>
      <c r="AC187" s="9">
        <f t="shared" si="104"/>
        <v>1.0082996535701978</v>
      </c>
      <c r="AD187" s="9">
        <f t="shared" si="93"/>
        <v>0.97750989582043391</v>
      </c>
      <c r="AE187" s="11">
        <f t="shared" si="105"/>
        <v>1.9667308029532017E-2</v>
      </c>
      <c r="AF187">
        <f t="shared" si="106"/>
        <v>-0.19821779562669839</v>
      </c>
      <c r="AG187">
        <f t="shared" si="107"/>
        <v>-3.509581611182055</v>
      </c>
      <c r="AH187">
        <f t="shared" si="108"/>
        <v>0.41377531964028097</v>
      </c>
      <c r="AI187">
        <f t="shared" si="109"/>
        <v>7.9125941826571131E-5</v>
      </c>
      <c r="AJ187">
        <f t="shared" si="122"/>
        <v>3.8190363765305047E-3</v>
      </c>
      <c r="AN187" s="4">
        <f t="shared" si="123"/>
        <v>41509</v>
      </c>
      <c r="AO187">
        <f t="shared" si="124"/>
        <v>5</v>
      </c>
      <c r="AP187" s="4">
        <f t="shared" si="110"/>
        <v>41509</v>
      </c>
      <c r="AQ187">
        <f t="shared" si="111"/>
        <v>2.5018248175182483</v>
      </c>
      <c r="AR187">
        <f t="shared" si="112"/>
        <v>2.7538796120387961</v>
      </c>
      <c r="AS187" s="9">
        <f t="shared" si="94"/>
        <v>0.96057583961810045</v>
      </c>
      <c r="AT187" s="9">
        <f t="shared" si="95"/>
        <v>1.0311476380423406</v>
      </c>
      <c r="AU187" s="9">
        <f t="shared" si="96"/>
        <v>0.95416407285970228</v>
      </c>
      <c r="AV187" s="11">
        <f t="shared" si="113"/>
        <v>2.665997222735083E-2</v>
      </c>
      <c r="AW187">
        <f t="shared" si="114"/>
        <v>-0.38913666992113488</v>
      </c>
      <c r="AX187">
        <f t="shared" si="115"/>
        <v>-2.3198353003226728</v>
      </c>
      <c r="AY187">
        <f t="shared" si="116"/>
        <v>0.32507099606947365</v>
      </c>
      <c r="AZ187">
        <f t="shared" si="117"/>
        <v>6.3571691167658566E-5</v>
      </c>
      <c r="BA187">
        <f t="shared" si="125"/>
        <v>5.1689898724463562E-3</v>
      </c>
    </row>
    <row r="188" spans="7:53" x14ac:dyDescent="0.25">
      <c r="G188" s="4">
        <f t="shared" si="118"/>
        <v>40779</v>
      </c>
      <c r="H188">
        <f t="shared" si="119"/>
        <v>3</v>
      </c>
      <c r="I188" s="4">
        <f t="shared" si="97"/>
        <v>40779</v>
      </c>
      <c r="J188">
        <f t="shared" si="98"/>
        <v>0.50410958904109593</v>
      </c>
      <c r="K188">
        <f t="shared" si="99"/>
        <v>0.75616438356164384</v>
      </c>
      <c r="L188" s="9">
        <f t="shared" si="84"/>
        <v>0.99644843289549323</v>
      </c>
      <c r="M188" s="9">
        <f t="shared" si="100"/>
        <v>0.99402585772005014</v>
      </c>
      <c r="N188" s="9">
        <f t="shared" si="85"/>
        <v>0.9937080321132713</v>
      </c>
      <c r="O188" s="11">
        <f t="shared" si="86"/>
        <v>1.0941083177816086E-2</v>
      </c>
      <c r="P188">
        <f t="shared" si="87"/>
        <v>-1.9115929370207134</v>
      </c>
      <c r="Q188">
        <f t="shared" si="88"/>
        <v>-10.19019962030567</v>
      </c>
      <c r="R188">
        <f t="shared" si="89"/>
        <v>2.7864896205215484E-2</v>
      </c>
      <c r="S188">
        <f t="shared" si="90"/>
        <v>5.2330998238860302E-6</v>
      </c>
      <c r="T188">
        <f t="shared" si="91"/>
        <v>5.2330998238860302E-6</v>
      </c>
      <c r="W188" s="4">
        <f t="shared" si="120"/>
        <v>41144</v>
      </c>
      <c r="X188">
        <f t="shared" si="121"/>
        <v>4</v>
      </c>
      <c r="Y188" s="4">
        <f t="shared" si="101"/>
        <v>41144</v>
      </c>
      <c r="Z188">
        <f t="shared" si="102"/>
        <v>1.5020519835841313</v>
      </c>
      <c r="AA188">
        <f t="shared" si="103"/>
        <v>1.7534181038027106</v>
      </c>
      <c r="AB188" s="9">
        <f t="shared" si="92"/>
        <v>0.98229230300301085</v>
      </c>
      <c r="AC188" s="9">
        <f t="shared" si="104"/>
        <v>1.0083510836383969</v>
      </c>
      <c r="AD188" s="9">
        <f t="shared" si="93"/>
        <v>0.97745481042643501</v>
      </c>
      <c r="AE188" s="11">
        <f t="shared" si="105"/>
        <v>1.9688692734355733E-2</v>
      </c>
      <c r="AF188">
        <f t="shared" si="106"/>
        <v>-0.18928174236326112</v>
      </c>
      <c r="AG188">
        <f t="shared" si="107"/>
        <v>-3.4976283693052643</v>
      </c>
      <c r="AH188">
        <f t="shared" si="108"/>
        <v>0.41718081286247449</v>
      </c>
      <c r="AI188">
        <f t="shared" si="109"/>
        <v>7.978124089574583E-5</v>
      </c>
      <c r="AJ188">
        <f t="shared" si="122"/>
        <v>3.8988176174262505E-3</v>
      </c>
      <c r="AN188" s="4">
        <f t="shared" si="123"/>
        <v>41510</v>
      </c>
      <c r="AO188">
        <f t="shared" si="124"/>
        <v>6</v>
      </c>
      <c r="AP188" s="4">
        <f t="shared" si="110"/>
        <v>0</v>
      </c>
      <c r="AQ188">
        <f t="shared" si="111"/>
        <v>0</v>
      </c>
      <c r="AR188">
        <f t="shared" si="112"/>
        <v>0</v>
      </c>
      <c r="AS188" s="9">
        <f t="shared" si="94"/>
        <v>1</v>
      </c>
      <c r="AT188" s="9">
        <f t="shared" si="95"/>
        <v>0</v>
      </c>
      <c r="AU188" s="9">
        <f t="shared" si="96"/>
        <v>1</v>
      </c>
      <c r="AV188" s="11">
        <f t="shared" si="113"/>
        <v>0</v>
      </c>
      <c r="AW188">
        <f t="shared" si="114"/>
        <v>0</v>
      </c>
      <c r="AX188">
        <f t="shared" si="115"/>
        <v>0</v>
      </c>
      <c r="AY188">
        <f t="shared" si="116"/>
        <v>0</v>
      </c>
      <c r="AZ188">
        <f t="shared" si="117"/>
        <v>0</v>
      </c>
      <c r="BA188">
        <f t="shared" si="125"/>
        <v>5.1689898724463562E-3</v>
      </c>
    </row>
    <row r="189" spans="7:53" x14ac:dyDescent="0.25">
      <c r="G189" s="4">
        <f t="shared" si="118"/>
        <v>40780</v>
      </c>
      <c r="H189">
        <f t="shared" si="119"/>
        <v>4</v>
      </c>
      <c r="I189" s="4">
        <f t="shared" si="97"/>
        <v>40780</v>
      </c>
      <c r="J189">
        <f t="shared" si="98"/>
        <v>0.50684931506849318</v>
      </c>
      <c r="K189">
        <f t="shared" si="99"/>
        <v>0.7589041095890412</v>
      </c>
      <c r="L189" s="9">
        <f t="shared" si="84"/>
        <v>0.99642195680144807</v>
      </c>
      <c r="M189" s="9">
        <f t="shared" si="100"/>
        <v>0.99405227014694686</v>
      </c>
      <c r="N189" s="9">
        <f t="shared" si="85"/>
        <v>0.99367493456808242</v>
      </c>
      <c r="O189" s="11">
        <f t="shared" si="86"/>
        <v>1.0967884709945263E-2</v>
      </c>
      <c r="P189">
        <f t="shared" si="87"/>
        <v>-1.8722459232199415</v>
      </c>
      <c r="Q189">
        <f t="shared" si="88"/>
        <v>-10.128447675888379</v>
      </c>
      <c r="R189">
        <f t="shared" si="89"/>
        <v>3.0476855102011424E-2</v>
      </c>
      <c r="S189">
        <f t="shared" si="90"/>
        <v>5.7237845670005876E-6</v>
      </c>
      <c r="T189">
        <f t="shared" si="91"/>
        <v>5.7237845670005876E-6</v>
      </c>
      <c r="W189" s="4">
        <f t="shared" si="120"/>
        <v>41145</v>
      </c>
      <c r="X189">
        <f t="shared" si="121"/>
        <v>5</v>
      </c>
      <c r="Y189" s="4">
        <f t="shared" si="101"/>
        <v>41145</v>
      </c>
      <c r="Z189">
        <f t="shared" si="102"/>
        <v>1.5047879616963065</v>
      </c>
      <c r="AA189">
        <f t="shared" si="103"/>
        <v>1.7561540819148858</v>
      </c>
      <c r="AB189" s="9">
        <f t="shared" si="92"/>
        <v>0.98224214319297665</v>
      </c>
      <c r="AC189" s="9">
        <f t="shared" si="104"/>
        <v>1.0084025767444029</v>
      </c>
      <c r="AD189" s="9">
        <f t="shared" si="93"/>
        <v>0.97739967289418173</v>
      </c>
      <c r="AE189" s="11">
        <f t="shared" si="105"/>
        <v>1.971006399529782E-2</v>
      </c>
      <c r="AF189">
        <f t="shared" si="106"/>
        <v>-0.18037728533927283</v>
      </c>
      <c r="AG189">
        <f t="shared" si="107"/>
        <v>-3.4857149561089993</v>
      </c>
      <c r="AH189">
        <f t="shared" si="108"/>
        <v>0.42057917239490761</v>
      </c>
      <c r="AI189">
        <f t="shared" si="109"/>
        <v>8.043524711807909E-5</v>
      </c>
      <c r="AJ189">
        <f t="shared" si="122"/>
        <v>3.9792528645443293E-3</v>
      </c>
      <c r="AN189" s="4">
        <f t="shared" si="123"/>
        <v>41511</v>
      </c>
      <c r="AO189">
        <f t="shared" si="124"/>
        <v>7</v>
      </c>
      <c r="AP189" s="4">
        <f t="shared" si="110"/>
        <v>0</v>
      </c>
      <c r="AQ189">
        <f t="shared" si="111"/>
        <v>0</v>
      </c>
      <c r="AR189">
        <f t="shared" si="112"/>
        <v>0</v>
      </c>
      <c r="AS189" s="9">
        <f t="shared" si="94"/>
        <v>1</v>
      </c>
      <c r="AT189" s="9">
        <f t="shared" si="95"/>
        <v>0</v>
      </c>
      <c r="AU189" s="9">
        <f t="shared" si="96"/>
        <v>1</v>
      </c>
      <c r="AV189" s="11">
        <f t="shared" si="113"/>
        <v>0</v>
      </c>
      <c r="AW189">
        <f t="shared" si="114"/>
        <v>0</v>
      </c>
      <c r="AX189">
        <f t="shared" si="115"/>
        <v>0</v>
      </c>
      <c r="AY189">
        <f t="shared" si="116"/>
        <v>0</v>
      </c>
      <c r="AZ189">
        <f t="shared" si="117"/>
        <v>0</v>
      </c>
      <c r="BA189">
        <f t="shared" si="125"/>
        <v>5.1689898724463562E-3</v>
      </c>
    </row>
    <row r="190" spans="7:53" x14ac:dyDescent="0.25">
      <c r="G190" s="4">
        <f t="shared" si="118"/>
        <v>40781</v>
      </c>
      <c r="H190">
        <f t="shared" si="119"/>
        <v>5</v>
      </c>
      <c r="I190" s="4">
        <f t="shared" si="97"/>
        <v>40781</v>
      </c>
      <c r="J190">
        <f t="shared" si="98"/>
        <v>0.50958904109589043</v>
      </c>
      <c r="K190">
        <f t="shared" si="99"/>
        <v>0.76164383561643834</v>
      </c>
      <c r="L190" s="9">
        <f t="shared" si="84"/>
        <v>0.99639540639512891</v>
      </c>
      <c r="M190" s="9">
        <f t="shared" si="100"/>
        <v>0.9940787581169892</v>
      </c>
      <c r="N190" s="9">
        <f t="shared" si="85"/>
        <v>0.99364176742312216</v>
      </c>
      <c r="O190" s="11">
        <f t="shared" si="86"/>
        <v>1.0994669981702754E-2</v>
      </c>
      <c r="P190">
        <f t="shared" si="87"/>
        <v>-1.83322903086491</v>
      </c>
      <c r="Q190">
        <f t="shared" si="88"/>
        <v>-10.067206781572541</v>
      </c>
      <c r="R190">
        <f t="shared" si="89"/>
        <v>3.326392247661842E-2</v>
      </c>
      <c r="S190">
        <f t="shared" si="90"/>
        <v>6.247383427137419E-6</v>
      </c>
      <c r="T190">
        <f t="shared" si="91"/>
        <v>6.247383427137419E-6</v>
      </c>
      <c r="W190" s="4">
        <f t="shared" si="120"/>
        <v>41146</v>
      </c>
      <c r="X190">
        <f t="shared" si="121"/>
        <v>6</v>
      </c>
      <c r="Y190" s="4">
        <f t="shared" si="101"/>
        <v>0</v>
      </c>
      <c r="Z190">
        <f t="shared" si="102"/>
        <v>0</v>
      </c>
      <c r="AA190">
        <f t="shared" si="103"/>
        <v>0</v>
      </c>
      <c r="AB190" s="9">
        <f t="shared" si="92"/>
        <v>1</v>
      </c>
      <c r="AC190" s="9">
        <f t="shared" si="104"/>
        <v>0</v>
      </c>
      <c r="AD190" s="9">
        <f t="shared" si="93"/>
        <v>1</v>
      </c>
      <c r="AE190" s="11">
        <f t="shared" si="105"/>
        <v>0</v>
      </c>
      <c r="AF190">
        <f t="shared" si="106"/>
        <v>0</v>
      </c>
      <c r="AG190">
        <f t="shared" si="107"/>
        <v>0</v>
      </c>
      <c r="AH190">
        <f t="shared" si="108"/>
        <v>0</v>
      </c>
      <c r="AI190">
        <f t="shared" si="109"/>
        <v>0</v>
      </c>
      <c r="AJ190">
        <f t="shared" si="122"/>
        <v>3.9792528645443293E-3</v>
      </c>
      <c r="AN190" s="4">
        <f t="shared" si="123"/>
        <v>41512</v>
      </c>
      <c r="AO190">
        <f t="shared" si="124"/>
        <v>1</v>
      </c>
      <c r="AP190" s="4">
        <f t="shared" si="110"/>
        <v>41512</v>
      </c>
      <c r="AQ190">
        <f t="shared" si="111"/>
        <v>2.5100364963503652</v>
      </c>
      <c r="AR190">
        <f t="shared" si="112"/>
        <v>2.762091290870913</v>
      </c>
      <c r="AS190" s="9">
        <f t="shared" si="94"/>
        <v>0.96037223130266303</v>
      </c>
      <c r="AT190" s="9">
        <f t="shared" si="95"/>
        <v>1.0313662514369244</v>
      </c>
      <c r="AU190" s="9">
        <f t="shared" si="96"/>
        <v>0.95394971598330247</v>
      </c>
      <c r="AV190" s="11">
        <f t="shared" si="113"/>
        <v>2.6710665146335459E-2</v>
      </c>
      <c r="AW190">
        <f t="shared" si="114"/>
        <v>-0.37676833004539129</v>
      </c>
      <c r="AX190">
        <f t="shared" si="115"/>
        <v>-2.3043061965859355</v>
      </c>
      <c r="AY190">
        <f t="shared" si="116"/>
        <v>0.32899486742599954</v>
      </c>
      <c r="AZ190">
        <f t="shared" si="117"/>
        <v>6.4352693702595716E-5</v>
      </c>
      <c r="BA190">
        <f t="shared" si="125"/>
        <v>5.2333425661489517E-3</v>
      </c>
    </row>
    <row r="191" spans="7:53" x14ac:dyDescent="0.25">
      <c r="G191" s="4">
        <f t="shared" si="118"/>
        <v>40782</v>
      </c>
      <c r="H191">
        <f t="shared" si="119"/>
        <v>6</v>
      </c>
      <c r="I191" s="4">
        <f t="shared" si="97"/>
        <v>0</v>
      </c>
      <c r="J191">
        <f t="shared" si="98"/>
        <v>0</v>
      </c>
      <c r="K191">
        <f t="shared" si="99"/>
        <v>0</v>
      </c>
      <c r="L191" s="9">
        <f t="shared" si="84"/>
        <v>1</v>
      </c>
      <c r="M191" s="9">
        <f t="shared" si="100"/>
        <v>0</v>
      </c>
      <c r="N191" s="9">
        <f t="shared" si="85"/>
        <v>1</v>
      </c>
      <c r="O191" s="11">
        <f t="shared" si="86"/>
        <v>0</v>
      </c>
      <c r="P191">
        <f t="shared" si="87"/>
        <v>0</v>
      </c>
      <c r="Q191">
        <f t="shared" si="88"/>
        <v>0</v>
      </c>
      <c r="R191">
        <f t="shared" si="89"/>
        <v>0</v>
      </c>
      <c r="S191">
        <f t="shared" si="90"/>
        <v>0</v>
      </c>
      <c r="T191">
        <f t="shared" si="91"/>
        <v>0</v>
      </c>
      <c r="W191" s="4">
        <f t="shared" si="120"/>
        <v>41147</v>
      </c>
      <c r="X191">
        <f t="shared" si="121"/>
        <v>7</v>
      </c>
      <c r="Y191" s="4">
        <f t="shared" si="101"/>
        <v>0</v>
      </c>
      <c r="Z191">
        <f t="shared" si="102"/>
        <v>0</v>
      </c>
      <c r="AA191">
        <f t="shared" si="103"/>
        <v>0</v>
      </c>
      <c r="AB191" s="9">
        <f t="shared" si="92"/>
        <v>1</v>
      </c>
      <c r="AC191" s="9">
        <f t="shared" si="104"/>
        <v>0</v>
      </c>
      <c r="AD191" s="9">
        <f t="shared" si="93"/>
        <v>1</v>
      </c>
      <c r="AE191" s="11">
        <f t="shared" si="105"/>
        <v>0</v>
      </c>
      <c r="AF191">
        <f t="shared" si="106"/>
        <v>0</v>
      </c>
      <c r="AG191">
        <f t="shared" si="107"/>
        <v>0</v>
      </c>
      <c r="AH191">
        <f t="shared" si="108"/>
        <v>0</v>
      </c>
      <c r="AI191">
        <f t="shared" si="109"/>
        <v>0</v>
      </c>
      <c r="AJ191">
        <f t="shared" si="122"/>
        <v>3.9792528645443293E-3</v>
      </c>
      <c r="AN191" s="4">
        <f t="shared" si="123"/>
        <v>41513</v>
      </c>
      <c r="AO191">
        <f t="shared" si="124"/>
        <v>2</v>
      </c>
      <c r="AP191" s="4">
        <f t="shared" si="110"/>
        <v>41513</v>
      </c>
      <c r="AQ191">
        <f t="shared" si="111"/>
        <v>2.5127737226277373</v>
      </c>
      <c r="AR191">
        <f t="shared" si="112"/>
        <v>2.7648285171482851</v>
      </c>
      <c r="AS191" s="9">
        <f t="shared" si="94"/>
        <v>0.96030428055921879</v>
      </c>
      <c r="AT191" s="9">
        <f t="shared" si="95"/>
        <v>1.031439230496757</v>
      </c>
      <c r="AU191" s="9">
        <f t="shared" si="96"/>
        <v>0.95387818943446501</v>
      </c>
      <c r="AV191" s="11">
        <f t="shared" si="113"/>
        <v>2.6727540614394717E-2</v>
      </c>
      <c r="AW191">
        <f t="shared" si="114"/>
        <v>-0.37266505288483809</v>
      </c>
      <c r="AX191">
        <f t="shared" si="115"/>
        <v>-2.2991527761349371</v>
      </c>
      <c r="AY191">
        <f t="shared" si="116"/>
        <v>0.33029736983995633</v>
      </c>
      <c r="AZ191">
        <f t="shared" si="117"/>
        <v>6.4612039910536218E-5</v>
      </c>
      <c r="BA191">
        <f t="shared" si="125"/>
        <v>5.2979546060594879E-3</v>
      </c>
    </row>
    <row r="192" spans="7:53" x14ac:dyDescent="0.25">
      <c r="G192" s="4">
        <f t="shared" si="118"/>
        <v>40783</v>
      </c>
      <c r="H192">
        <f t="shared" si="119"/>
        <v>7</v>
      </c>
      <c r="I192" s="4">
        <f t="shared" si="97"/>
        <v>0</v>
      </c>
      <c r="J192">
        <f t="shared" si="98"/>
        <v>0</v>
      </c>
      <c r="K192">
        <f t="shared" si="99"/>
        <v>0</v>
      </c>
      <c r="L192" s="9">
        <f t="shared" si="84"/>
        <v>1</v>
      </c>
      <c r="M192" s="9">
        <f t="shared" si="100"/>
        <v>0</v>
      </c>
      <c r="N192" s="9">
        <f t="shared" si="85"/>
        <v>1</v>
      </c>
      <c r="O192" s="11">
        <f t="shared" si="86"/>
        <v>0</v>
      </c>
      <c r="P192">
        <f t="shared" si="87"/>
        <v>0</v>
      </c>
      <c r="Q192">
        <f t="shared" si="88"/>
        <v>0</v>
      </c>
      <c r="R192">
        <f t="shared" si="89"/>
        <v>0</v>
      </c>
      <c r="S192">
        <f t="shared" si="90"/>
        <v>0</v>
      </c>
      <c r="T192">
        <f t="shared" si="91"/>
        <v>0</v>
      </c>
      <c r="W192" s="4">
        <f t="shared" si="120"/>
        <v>41148</v>
      </c>
      <c r="X192">
        <f t="shared" si="121"/>
        <v>1</v>
      </c>
      <c r="Y192" s="4">
        <f t="shared" si="101"/>
        <v>41148</v>
      </c>
      <c r="Z192">
        <f t="shared" si="102"/>
        <v>1.5129958960328318</v>
      </c>
      <c r="AA192">
        <f t="shared" si="103"/>
        <v>1.7643620162514111</v>
      </c>
      <c r="AB192" s="9">
        <f t="shared" si="92"/>
        <v>0.98209132647255803</v>
      </c>
      <c r="AC192" s="9">
        <f t="shared" si="104"/>
        <v>1.0085574340019581</v>
      </c>
      <c r="AD192" s="9">
        <f t="shared" si="93"/>
        <v>0.97723394791144436</v>
      </c>
      <c r="AE192" s="11">
        <f t="shared" si="105"/>
        <v>1.9774097184858438E-2</v>
      </c>
      <c r="AF192">
        <f t="shared" si="106"/>
        <v>-0.15385199230135663</v>
      </c>
      <c r="AG192">
        <f t="shared" si="107"/>
        <v>-3.4502118166915707</v>
      </c>
      <c r="AH192">
        <f t="shared" si="108"/>
        <v>0.43072870314784967</v>
      </c>
      <c r="AI192">
        <f t="shared" si="109"/>
        <v>8.2388982613373289E-5</v>
      </c>
      <c r="AJ192">
        <f t="shared" si="122"/>
        <v>4.0616418471577029E-3</v>
      </c>
      <c r="AN192" s="4">
        <f t="shared" si="123"/>
        <v>41514</v>
      </c>
      <c r="AO192">
        <f t="shared" si="124"/>
        <v>3</v>
      </c>
      <c r="AP192" s="4">
        <f t="shared" si="110"/>
        <v>41514</v>
      </c>
      <c r="AQ192">
        <f t="shared" si="111"/>
        <v>2.5155109489051095</v>
      </c>
      <c r="AR192">
        <f t="shared" si="112"/>
        <v>2.7675657434256573</v>
      </c>
      <c r="AS192" s="9">
        <f t="shared" si="94"/>
        <v>0.96023628922855175</v>
      </c>
      <c r="AT192" s="9">
        <f t="shared" si="95"/>
        <v>1.0315122634851686</v>
      </c>
      <c r="AU192" s="9">
        <f t="shared" si="96"/>
        <v>0.95380662581954101</v>
      </c>
      <c r="AV192" s="11">
        <f t="shared" si="113"/>
        <v>2.6744405006491289E-2</v>
      </c>
      <c r="AW192">
        <f t="shared" si="114"/>
        <v>-0.36857147826814252</v>
      </c>
      <c r="AX192">
        <f t="shared" si="115"/>
        <v>-2.2940107727476664</v>
      </c>
      <c r="AY192">
        <f t="shared" si="116"/>
        <v>0.33159709095490242</v>
      </c>
      <c r="AZ192">
        <f t="shared" si="117"/>
        <v>6.4870881455446144E-5</v>
      </c>
      <c r="BA192">
        <f t="shared" si="125"/>
        <v>5.3628254875149337E-3</v>
      </c>
    </row>
    <row r="193" spans="7:53" x14ac:dyDescent="0.25">
      <c r="G193" s="4">
        <f t="shared" si="118"/>
        <v>40784</v>
      </c>
      <c r="H193">
        <f t="shared" si="119"/>
        <v>1</v>
      </c>
      <c r="I193" s="4">
        <f t="shared" si="97"/>
        <v>40784</v>
      </c>
      <c r="J193">
        <f t="shared" si="98"/>
        <v>0.51780821917808217</v>
      </c>
      <c r="K193">
        <f t="shared" si="99"/>
        <v>0.76986301369863019</v>
      </c>
      <c r="L193" s="9">
        <f t="shared" si="84"/>
        <v>0.99631530982058192</v>
      </c>
      <c r="M193" s="9">
        <f t="shared" si="100"/>
        <v>0.99415867488888887</v>
      </c>
      <c r="N193" s="9">
        <f t="shared" si="85"/>
        <v>0.99354184889547259</v>
      </c>
      <c r="O193" s="11">
        <f t="shared" si="86"/>
        <v>1.1074928317775182E-2</v>
      </c>
      <c r="P193">
        <f t="shared" si="87"/>
        <v>-1.7181176342447975</v>
      </c>
      <c r="Q193">
        <f t="shared" si="88"/>
        <v>-9.8864849548833664</v>
      </c>
      <c r="R193">
        <f t="shared" si="89"/>
        <v>4.2729553033788538E-2</v>
      </c>
      <c r="S193">
        <f t="shared" si="90"/>
        <v>8.0257931802364608E-6</v>
      </c>
      <c r="T193">
        <f t="shared" si="91"/>
        <v>8.0257931802364608E-6</v>
      </c>
      <c r="W193" s="4">
        <f t="shared" si="120"/>
        <v>41149</v>
      </c>
      <c r="X193">
        <f t="shared" si="121"/>
        <v>2</v>
      </c>
      <c r="Y193" s="4">
        <f t="shared" si="101"/>
        <v>41149</v>
      </c>
      <c r="Z193">
        <f t="shared" si="102"/>
        <v>1.5157318741450068</v>
      </c>
      <c r="AA193">
        <f t="shared" si="103"/>
        <v>1.7670979943635861</v>
      </c>
      <c r="AB193" s="9">
        <f t="shared" si="92"/>
        <v>0.98204094195560643</v>
      </c>
      <c r="AC193" s="9">
        <f t="shared" si="104"/>
        <v>1.0086091789720089</v>
      </c>
      <c r="AD193" s="9">
        <f t="shared" si="93"/>
        <v>0.97717860226963016</v>
      </c>
      <c r="AE193" s="11">
        <f t="shared" si="105"/>
        <v>1.9795414740278711E-2</v>
      </c>
      <c r="AF193">
        <f t="shared" si="106"/>
        <v>-0.14507242557478861</v>
      </c>
      <c r="AG193">
        <f t="shared" si="107"/>
        <v>-3.4384558522254376</v>
      </c>
      <c r="AH193">
        <f t="shared" si="108"/>
        <v>0.43409580353685401</v>
      </c>
      <c r="AI193">
        <f t="shared" si="109"/>
        <v>8.3037295379405327E-5</v>
      </c>
      <c r="AJ193">
        <f t="shared" si="122"/>
        <v>4.1446791425371081E-3</v>
      </c>
      <c r="AN193" s="4">
        <f t="shared" si="123"/>
        <v>41515</v>
      </c>
      <c r="AO193">
        <f t="shared" si="124"/>
        <v>4</v>
      </c>
      <c r="AP193" s="4">
        <f t="shared" si="110"/>
        <v>41515</v>
      </c>
      <c r="AQ193">
        <f t="shared" si="111"/>
        <v>2.5182481751824817</v>
      </c>
      <c r="AR193">
        <f t="shared" si="112"/>
        <v>2.7703029697030295</v>
      </c>
      <c r="AS193" s="9">
        <f t="shared" si="94"/>
        <v>0.96016825734978883</v>
      </c>
      <c r="AT193" s="9">
        <f t="shared" si="95"/>
        <v>1.0315853503808401</v>
      </c>
      <c r="AU193" s="9">
        <f t="shared" si="96"/>
        <v>0.9537350251758604</v>
      </c>
      <c r="AV193" s="11">
        <f t="shared" si="113"/>
        <v>2.6761258328525699E-2</v>
      </c>
      <c r="AW193">
        <f t="shared" si="114"/>
        <v>-0.36448757705504475</v>
      </c>
      <c r="AX193">
        <f t="shared" si="115"/>
        <v>-2.2888801526235745</v>
      </c>
      <c r="AY193">
        <f t="shared" si="116"/>
        <v>0.33289399886876153</v>
      </c>
      <c r="AZ193">
        <f t="shared" si="117"/>
        <v>6.5129212018789901E-5</v>
      </c>
      <c r="BA193">
        <f t="shared" si="125"/>
        <v>5.4279546995337239E-3</v>
      </c>
    </row>
    <row r="194" spans="7:53" x14ac:dyDescent="0.25">
      <c r="G194" s="4">
        <f t="shared" si="118"/>
        <v>40785</v>
      </c>
      <c r="H194">
        <f t="shared" si="119"/>
        <v>2</v>
      </c>
      <c r="I194" s="4">
        <f t="shared" si="97"/>
        <v>40785</v>
      </c>
      <c r="J194">
        <f t="shared" si="98"/>
        <v>0.52054794520547942</v>
      </c>
      <c r="K194">
        <f t="shared" si="99"/>
        <v>0.77260273972602733</v>
      </c>
      <c r="L194" s="9">
        <f t="shared" si="84"/>
        <v>0.99628846268315974</v>
      </c>
      <c r="M194" s="9">
        <f t="shared" si="100"/>
        <v>0.9941854646345939</v>
      </c>
      <c r="N194" s="9">
        <f t="shared" si="85"/>
        <v>0.99350840385721539</v>
      </c>
      <c r="O194" s="11">
        <f t="shared" si="86"/>
        <v>1.1101648631059302E-2</v>
      </c>
      <c r="P194">
        <f t="shared" si="87"/>
        <v>-1.6803801418638959</v>
      </c>
      <c r="Q194">
        <f t="shared" si="88"/>
        <v>-9.8272234005298884</v>
      </c>
      <c r="R194">
        <f t="shared" si="89"/>
        <v>4.6269318547346956E-2</v>
      </c>
      <c r="S194">
        <f t="shared" si="90"/>
        <v>8.6908933432704146E-6</v>
      </c>
      <c r="T194">
        <f t="shared" si="91"/>
        <v>8.6908933432704146E-6</v>
      </c>
      <c r="W194" s="4">
        <f t="shared" si="120"/>
        <v>41150</v>
      </c>
      <c r="X194">
        <f t="shared" si="121"/>
        <v>3</v>
      </c>
      <c r="Y194" s="4">
        <f t="shared" si="101"/>
        <v>41150</v>
      </c>
      <c r="Z194">
        <f t="shared" si="102"/>
        <v>1.5184678522571819</v>
      </c>
      <c r="AA194">
        <f t="shared" si="103"/>
        <v>1.7698339724757612</v>
      </c>
      <c r="AB194" s="9">
        <f t="shared" si="92"/>
        <v>0.9819905013768514</v>
      </c>
      <c r="AC194" s="9">
        <f t="shared" si="104"/>
        <v>1.0086609868363963</v>
      </c>
      <c r="AD194" s="9">
        <f t="shared" si="93"/>
        <v>0.97712320471119785</v>
      </c>
      <c r="AE194" s="11">
        <f t="shared" si="105"/>
        <v>1.9816718886804252E-2</v>
      </c>
      <c r="AF194">
        <f t="shared" si="106"/>
        <v>-0.13632371247159128</v>
      </c>
      <c r="AG194">
        <f t="shared" si="107"/>
        <v>-3.426738789328819</v>
      </c>
      <c r="AH194">
        <f t="shared" si="108"/>
        <v>0.43745442937411577</v>
      </c>
      <c r="AI194">
        <f t="shared" si="109"/>
        <v>8.3684058288153987E-5</v>
      </c>
      <c r="AJ194">
        <f t="shared" si="122"/>
        <v>4.2283632008252624E-3</v>
      </c>
      <c r="AN194" s="4">
        <f t="shared" si="123"/>
        <v>41516</v>
      </c>
      <c r="AO194">
        <f t="shared" si="124"/>
        <v>5</v>
      </c>
      <c r="AP194" s="4">
        <f t="shared" si="110"/>
        <v>41516</v>
      </c>
      <c r="AQ194">
        <f t="shared" si="111"/>
        <v>2.5209854014598543</v>
      </c>
      <c r="AR194">
        <f t="shared" si="112"/>
        <v>2.7730401959804021</v>
      </c>
      <c r="AS194" s="9">
        <f t="shared" si="94"/>
        <v>0.96010018496203686</v>
      </c>
      <c r="AT194" s="9">
        <f t="shared" si="95"/>
        <v>1.0316584911624691</v>
      </c>
      <c r="AU194" s="9">
        <f t="shared" si="96"/>
        <v>0.95366338754073354</v>
      </c>
      <c r="AV194" s="11">
        <f t="shared" si="113"/>
        <v>2.6778100586394068E-2</v>
      </c>
      <c r="AW194">
        <f t="shared" si="114"/>
        <v>-0.36041332022034706</v>
      </c>
      <c r="AX194">
        <f t="shared" si="115"/>
        <v>-2.2837608820948891</v>
      </c>
      <c r="AY194">
        <f t="shared" si="116"/>
        <v>0.33418806198995282</v>
      </c>
      <c r="AZ194">
        <f t="shared" si="117"/>
        <v>6.5387025340822569E-5</v>
      </c>
      <c r="BA194">
        <f t="shared" si="125"/>
        <v>5.4933417248745463E-3</v>
      </c>
    </row>
    <row r="195" spans="7:53" x14ac:dyDescent="0.25">
      <c r="G195" s="4">
        <f t="shared" si="118"/>
        <v>40786</v>
      </c>
      <c r="H195">
        <f t="shared" si="119"/>
        <v>3</v>
      </c>
      <c r="I195" s="4">
        <f t="shared" si="97"/>
        <v>40786</v>
      </c>
      <c r="J195">
        <f t="shared" si="98"/>
        <v>0.52328767123287667</v>
      </c>
      <c r="K195">
        <f t="shared" si="99"/>
        <v>0.77534246575342469</v>
      </c>
      <c r="L195" s="9">
        <f t="shared" si="84"/>
        <v>0.99626154149239821</v>
      </c>
      <c r="M195" s="9">
        <f t="shared" si="100"/>
        <v>0.99421232972516616</v>
      </c>
      <c r="N195" s="9">
        <f t="shared" si="85"/>
        <v>0.99347488947201013</v>
      </c>
      <c r="O195" s="11">
        <f t="shared" si="86"/>
        <v>1.1128352725459485E-2</v>
      </c>
      <c r="P195">
        <f t="shared" si="87"/>
        <v>-1.6429525847067485</v>
      </c>
      <c r="Q195">
        <f t="shared" si="88"/>
        <v>-9.7684410405653281</v>
      </c>
      <c r="R195">
        <f t="shared" si="89"/>
        <v>5.00087148986069E-2</v>
      </c>
      <c r="S195">
        <f t="shared" si="90"/>
        <v>9.3935282703142249E-6</v>
      </c>
      <c r="T195">
        <f t="shared" si="91"/>
        <v>9.3935282703142249E-6</v>
      </c>
      <c r="W195" s="4">
        <f t="shared" si="120"/>
        <v>41151</v>
      </c>
      <c r="X195">
        <f t="shared" si="121"/>
        <v>4</v>
      </c>
      <c r="Y195" s="4">
        <f t="shared" si="101"/>
        <v>41151</v>
      </c>
      <c r="Z195">
        <f t="shared" si="102"/>
        <v>1.5212038303693571</v>
      </c>
      <c r="AA195">
        <f t="shared" si="103"/>
        <v>1.7725699505879364</v>
      </c>
      <c r="AB195" s="9">
        <f t="shared" si="92"/>
        <v>0.98194000478222787</v>
      </c>
      <c r="AC195" s="9">
        <f t="shared" si="104"/>
        <v>1.0087128575664988</v>
      </c>
      <c r="AD195" s="9">
        <f t="shared" si="93"/>
        <v>0.97706775528041911</v>
      </c>
      <c r="AE195" s="11">
        <f t="shared" si="105"/>
        <v>1.9838009631421485E-2</v>
      </c>
      <c r="AF195">
        <f t="shared" si="106"/>
        <v>-0.12760570727139683</v>
      </c>
      <c r="AG195">
        <f t="shared" si="107"/>
        <v>-3.4150604460782423</v>
      </c>
      <c r="AH195">
        <f t="shared" si="108"/>
        <v>0.44080432528749214</v>
      </c>
      <c r="AI195">
        <f t="shared" si="109"/>
        <v>8.4329222352975955E-5</v>
      </c>
      <c r="AJ195">
        <f t="shared" si="122"/>
        <v>4.312692423178238E-3</v>
      </c>
      <c r="AN195" s="4">
        <f t="shared" si="123"/>
        <v>41517</v>
      </c>
      <c r="AO195">
        <f t="shared" si="124"/>
        <v>6</v>
      </c>
      <c r="AP195" s="4">
        <f t="shared" si="110"/>
        <v>0</v>
      </c>
      <c r="AQ195">
        <f t="shared" si="111"/>
        <v>0</v>
      </c>
      <c r="AR195">
        <f t="shared" si="112"/>
        <v>0</v>
      </c>
      <c r="AS195" s="9">
        <f t="shared" si="94"/>
        <v>1</v>
      </c>
      <c r="AT195" s="9">
        <f t="shared" si="95"/>
        <v>0</v>
      </c>
      <c r="AU195" s="9">
        <f t="shared" si="96"/>
        <v>1</v>
      </c>
      <c r="AV195" s="11">
        <f t="shared" si="113"/>
        <v>0</v>
      </c>
      <c r="AW195">
        <f t="shared" si="114"/>
        <v>0</v>
      </c>
      <c r="AX195">
        <f t="shared" si="115"/>
        <v>0</v>
      </c>
      <c r="AY195">
        <f t="shared" si="116"/>
        <v>0</v>
      </c>
      <c r="AZ195">
        <f t="shared" si="117"/>
        <v>0</v>
      </c>
      <c r="BA195">
        <f t="shared" si="125"/>
        <v>5.4933417248745463E-3</v>
      </c>
    </row>
    <row r="196" spans="7:53" x14ac:dyDescent="0.25">
      <c r="G196" s="4">
        <f t="shared" si="118"/>
        <v>40787</v>
      </c>
      <c r="H196">
        <f t="shared" si="119"/>
        <v>4</v>
      </c>
      <c r="I196" s="4">
        <f t="shared" si="97"/>
        <v>40787</v>
      </c>
      <c r="J196">
        <f t="shared" si="98"/>
        <v>0.52602739726027392</v>
      </c>
      <c r="K196">
        <f t="shared" si="99"/>
        <v>0.77534246575342458</v>
      </c>
      <c r="L196" s="9">
        <f t="shared" si="84"/>
        <v>0.99623454630004737</v>
      </c>
      <c r="M196" s="9">
        <f t="shared" si="100"/>
        <v>0.99423927012105795</v>
      </c>
      <c r="N196" s="9">
        <f t="shared" si="85"/>
        <v>0.99347488947201013</v>
      </c>
      <c r="O196" s="11">
        <f t="shared" si="86"/>
        <v>1.1141653733433158E-2</v>
      </c>
      <c r="P196">
        <f t="shared" si="87"/>
        <v>-1.6223874847526645</v>
      </c>
      <c r="Q196">
        <f t="shared" si="88"/>
        <v>-9.7266881901914086</v>
      </c>
      <c r="R196">
        <f t="shared" si="89"/>
        <v>5.2163043670522283E-2</v>
      </c>
      <c r="S196">
        <f t="shared" si="90"/>
        <v>9.7984582064141632E-6</v>
      </c>
      <c r="T196">
        <f t="shared" si="91"/>
        <v>9.7984582064141632E-6</v>
      </c>
      <c r="W196" s="4">
        <f t="shared" si="120"/>
        <v>41152</v>
      </c>
      <c r="X196">
        <f t="shared" si="121"/>
        <v>5</v>
      </c>
      <c r="Y196" s="4">
        <f t="shared" si="101"/>
        <v>41152</v>
      </c>
      <c r="Z196">
        <f t="shared" si="102"/>
        <v>1.5239398084815321</v>
      </c>
      <c r="AA196">
        <f t="shared" si="103"/>
        <v>1.7753059287001114</v>
      </c>
      <c r="AB196" s="9">
        <f t="shared" si="92"/>
        <v>0.98188945221765289</v>
      </c>
      <c r="AC196" s="9">
        <f t="shared" si="104"/>
        <v>1.008764791133719</v>
      </c>
      <c r="AD196" s="9">
        <f t="shared" si="93"/>
        <v>0.97701225402154779</v>
      </c>
      <c r="AE196" s="11">
        <f t="shared" si="105"/>
        <v>1.9859286981114187E-2</v>
      </c>
      <c r="AF196">
        <f t="shared" si="106"/>
        <v>-0.11891826517036376</v>
      </c>
      <c r="AG196">
        <f t="shared" si="107"/>
        <v>-3.4034206416943529</v>
      </c>
      <c r="AH196">
        <f t="shared" si="108"/>
        <v>0.44414524016771234</v>
      </c>
      <c r="AI196">
        <f t="shared" si="109"/>
        <v>8.4972739392051653E-5</v>
      </c>
      <c r="AJ196">
        <f t="shared" si="122"/>
        <v>4.3976651625702899E-3</v>
      </c>
      <c r="AN196" s="4">
        <f t="shared" si="123"/>
        <v>41518</v>
      </c>
      <c r="AO196">
        <f t="shared" si="124"/>
        <v>7</v>
      </c>
      <c r="AP196" s="4">
        <f t="shared" si="110"/>
        <v>0</v>
      </c>
      <c r="AQ196">
        <f t="shared" si="111"/>
        <v>0</v>
      </c>
      <c r="AR196">
        <f t="shared" si="112"/>
        <v>0</v>
      </c>
      <c r="AS196" s="9">
        <f t="shared" si="94"/>
        <v>1</v>
      </c>
      <c r="AT196" s="9">
        <f t="shared" si="95"/>
        <v>0</v>
      </c>
      <c r="AU196" s="9">
        <f t="shared" si="96"/>
        <v>1</v>
      </c>
      <c r="AV196" s="11">
        <f t="shared" si="113"/>
        <v>0</v>
      </c>
      <c r="AW196">
        <f t="shared" si="114"/>
        <v>0</v>
      </c>
      <c r="AX196">
        <f t="shared" si="115"/>
        <v>0</v>
      </c>
      <c r="AY196">
        <f t="shared" si="116"/>
        <v>0</v>
      </c>
      <c r="AZ196">
        <f t="shared" si="117"/>
        <v>0</v>
      </c>
      <c r="BA196">
        <f t="shared" si="125"/>
        <v>5.4933417248745463E-3</v>
      </c>
    </row>
    <row r="197" spans="7:53" x14ac:dyDescent="0.25">
      <c r="G197" s="4">
        <f t="shared" si="118"/>
        <v>40788</v>
      </c>
      <c r="H197">
        <f t="shared" si="119"/>
        <v>5</v>
      </c>
      <c r="I197" s="4">
        <f t="shared" si="97"/>
        <v>40788</v>
      </c>
      <c r="J197">
        <f t="shared" si="98"/>
        <v>0.52876712328767128</v>
      </c>
      <c r="K197">
        <f t="shared" si="99"/>
        <v>0.77808219178082194</v>
      </c>
      <c r="L197" s="9">
        <f t="shared" ref="L197:L260" si="126">EXP(-beta0*J197+beta1*beta3*(1-EXP(-J197/beta3))+beta2*beta3*(1-EXP(-J197/beta3)*(1+J197/beta3)))</f>
        <v>0.99620747715784452</v>
      </c>
      <c r="M197" s="9">
        <f t="shared" si="100"/>
        <v>0.99426628578275866</v>
      </c>
      <c r="N197" s="9">
        <f t="shared" ref="N197:N260" si="127">EXP(-beta0*K197+beta1*beta3*(1-EXP(-K197/beta3))+beta2*beta3*(1-EXP(-K197/beta3)*(1+K197/beta3)))</f>
        <v>0.99344130579037881</v>
      </c>
      <c r="O197" s="11">
        <f t="shared" ref="O197:O260" si="128">IF(H197&lt;6,((L197/N197)-1)/(K197-J197),0)</f>
        <v>1.1168332636008308E-2</v>
      </c>
      <c r="P197">
        <f t="shared" ref="P197:P260" si="129">IF(H197&lt;6,(LN(O197/Q$1)-0.5*($B$24^2)*J197)/($B$24*SQRT(J197)),0)</f>
        <v>-1.585477124955351</v>
      </c>
      <c r="Q197">
        <f t="shared" ref="Q197:Q260" si="130">IF(H197&lt;6,(LN(O197/Q$2)-0.5*($B$24^2)*J197)/($B$24*SQRT(J197)),0)</f>
        <v>-9.6687549656556442</v>
      </c>
      <c r="R197">
        <f t="shared" ref="R197:R260" si="131">IF(H197&lt;6,L197*(NORMSDIST(P197)-NORMSDIST(Q197)),0)</f>
        <v>5.6214976892221789E-2</v>
      </c>
      <c r="S197">
        <f t="shared" ref="S197:S260" si="132">IF(H197&lt;6,($B$2/T$1)*M197*R197,0)</f>
        <v>1.0559872083433786E-5</v>
      </c>
      <c r="T197">
        <f t="shared" ref="T197:T260" si="133">S197</f>
        <v>1.0559872083433786E-5</v>
      </c>
      <c r="W197" s="4">
        <f t="shared" si="120"/>
        <v>41153</v>
      </c>
      <c r="X197">
        <f t="shared" si="121"/>
        <v>6</v>
      </c>
      <c r="Y197" s="4">
        <f t="shared" si="101"/>
        <v>0</v>
      </c>
      <c r="Z197">
        <f t="shared" si="102"/>
        <v>0</v>
      </c>
      <c r="AA197">
        <f t="shared" si="103"/>
        <v>0</v>
      </c>
      <c r="AB197" s="9">
        <f t="shared" ref="AB197:AB260" si="134">EXP(-beta0*Z197+beta1*beta3*(1-EXP(-Z197/beta3))+beta2*beta3*(1-EXP(-Z197/beta3)*(1+Z197/beta3)))</f>
        <v>1</v>
      </c>
      <c r="AC197" s="9">
        <f t="shared" si="104"/>
        <v>0</v>
      </c>
      <c r="AD197" s="9">
        <f t="shared" ref="AD197:AD260" si="135">EXP(-beta0*AA197+beta1*beta3*(1-EXP(-AA197/beta3))+beta2*beta3*(1-EXP(-AA197/beta3)*(1+AA197/beta3)))</f>
        <v>1</v>
      </c>
      <c r="AE197" s="11">
        <f t="shared" si="105"/>
        <v>0</v>
      </c>
      <c r="AF197">
        <f t="shared" si="106"/>
        <v>0</v>
      </c>
      <c r="AG197">
        <f t="shared" si="107"/>
        <v>0</v>
      </c>
      <c r="AH197">
        <f t="shared" si="108"/>
        <v>0</v>
      </c>
      <c r="AI197">
        <f t="shared" si="109"/>
        <v>0</v>
      </c>
      <c r="AJ197">
        <f t="shared" si="122"/>
        <v>4.3976651625702899E-3</v>
      </c>
      <c r="AN197" s="4">
        <f t="shared" si="123"/>
        <v>41519</v>
      </c>
      <c r="AO197">
        <f t="shared" si="124"/>
        <v>1</v>
      </c>
      <c r="AP197" s="4">
        <f t="shared" si="110"/>
        <v>41519</v>
      </c>
      <c r="AQ197">
        <f t="shared" si="111"/>
        <v>2.5291970802919708</v>
      </c>
      <c r="AR197">
        <f t="shared" si="112"/>
        <v>2.7785121487851216</v>
      </c>
      <c r="AS197" s="9">
        <f t="shared" ref="AS197:AS260" si="136">EXP(-beta0*AQ197+beta1*beta3*(1-EXP(-AQ197/beta3))+beta2*beta3*(1-EXP(-AQ197/beta3)*(1+AQ197/beta3)))</f>
        <v>0.95989572513562726</v>
      </c>
      <c r="AT197" s="9">
        <f t="shared" ref="AT197:AT260" si="137">IF(AO197&lt;6,$K$2/AS197,0)</f>
        <v>1.0318782366103272</v>
      </c>
      <c r="AU197" s="9">
        <f t="shared" ref="AU197:AU260" si="138">EXP(-beta0*AR197+beta1*beta3*(1-EXP(-AR197/beta3))+beta2*beta3*(1-EXP(-AR197/beta3)*(1+AR197/beta3)))</f>
        <v>0.95352006695207625</v>
      </c>
      <c r="AV197" s="11">
        <f t="shared" si="113"/>
        <v>2.6819251946934113E-2</v>
      </c>
      <c r="AW197">
        <f t="shared" si="114"/>
        <v>-0.35043032331843765</v>
      </c>
      <c r="AX197">
        <f t="shared" si="115"/>
        <v>-2.2706530292512381</v>
      </c>
      <c r="AY197">
        <f t="shared" si="116"/>
        <v>0.33733029071949278</v>
      </c>
      <c r="AZ197">
        <f t="shared" si="117"/>
        <v>6.6015890361580549E-5</v>
      </c>
      <c r="BA197">
        <f t="shared" si="125"/>
        <v>5.5593576152361268E-3</v>
      </c>
    </row>
    <row r="198" spans="7:53" x14ac:dyDescent="0.25">
      <c r="G198" s="4">
        <f t="shared" si="118"/>
        <v>40789</v>
      </c>
      <c r="H198">
        <f t="shared" si="119"/>
        <v>6</v>
      </c>
      <c r="I198" s="4">
        <f t="shared" ref="I198:I261" si="139">IF(H198&lt;6,G198,)</f>
        <v>0</v>
      </c>
      <c r="J198">
        <f t="shared" ref="J198:J261" si="140">IF(H198&lt;6,YEARFRAC($B$8,I198,1),0)</f>
        <v>0</v>
      </c>
      <c r="K198">
        <f t="shared" ref="K198:K261" si="141">IF(H198&lt;6,J198+YEARFRAC(I198,DATE(YEAR(I198),MONTH(I198)+3,DAY(I198)),1),0)</f>
        <v>0</v>
      </c>
      <c r="L198" s="9">
        <f t="shared" si="126"/>
        <v>1</v>
      </c>
      <c r="M198" s="9">
        <f t="shared" ref="M198:M261" si="142">IF(H198&lt;6,$K$2/L198,0)</f>
        <v>0</v>
      </c>
      <c r="N198" s="9">
        <f t="shared" si="127"/>
        <v>1</v>
      </c>
      <c r="O198" s="11">
        <f t="shared" si="128"/>
        <v>0</v>
      </c>
      <c r="P198">
        <f t="shared" si="129"/>
        <v>0</v>
      </c>
      <c r="Q198">
        <f t="shared" si="130"/>
        <v>0</v>
      </c>
      <c r="R198">
        <f t="shared" si="131"/>
        <v>0</v>
      </c>
      <c r="S198">
        <f t="shared" si="132"/>
        <v>0</v>
      </c>
      <c r="T198">
        <f t="shared" si="133"/>
        <v>0</v>
      </c>
      <c r="W198" s="4">
        <f t="shared" si="120"/>
        <v>41154</v>
      </c>
      <c r="X198">
        <f t="shared" si="121"/>
        <v>7</v>
      </c>
      <c r="Y198" s="4">
        <f t="shared" ref="Y198:Y261" si="143">IF(X198&lt;6,W198,)</f>
        <v>0</v>
      </c>
      <c r="Z198">
        <f t="shared" ref="Z198:Z261" si="144">IF(X198&lt;6,YEARFRAC($B$8,Y198,1),0)</f>
        <v>0</v>
      </c>
      <c r="AA198">
        <f t="shared" ref="AA198:AA261" si="145">IF(X198&lt;6,Z198+YEARFRAC(Y198,DATE(YEAR(Y198),MONTH(Y198)+3,DAY(Y198)),1),0)</f>
        <v>0</v>
      </c>
      <c r="AB198" s="9">
        <f t="shared" si="134"/>
        <v>1</v>
      </c>
      <c r="AC198" s="9">
        <f t="shared" ref="AC198:AC261" si="146">IF(X198&lt;6,$K$2/AB198,0)</f>
        <v>0</v>
      </c>
      <c r="AD198" s="9">
        <f t="shared" si="135"/>
        <v>1</v>
      </c>
      <c r="AE198" s="11">
        <f t="shared" ref="AE198:AE261" si="147">IF(X198&lt;6,((AB198/AD198)-1)/(AA198-Z198),0)</f>
        <v>0</v>
      </c>
      <c r="AF198">
        <f t="shared" ref="AF198:AF261" si="148">IF(X198&lt;6,(LN(AE198/AG$1)-0.5*($B$24^2)*Z198)/($B$24*SQRT(Z198)),0)</f>
        <v>0</v>
      </c>
      <c r="AG198">
        <f t="shared" ref="AG198:AG261" si="149">IF(X198&lt;6,(LN(AE198/AG$2)-0.5*($B$24^2)*Z198)/($B$24*SQRT(Z198)),0)</f>
        <v>0</v>
      </c>
      <c r="AH198">
        <f t="shared" ref="AH198:AH261" si="150">IF(X198&lt;6,AB198*(NORMSDIST(AF198)-NORMSDIST(AG198)),0)</f>
        <v>0</v>
      </c>
      <c r="AI198">
        <f t="shared" ref="AI198:AI261" si="151">IF(X198&lt;6,($B$2/AJ$1)*AC198*AH198,0)</f>
        <v>0</v>
      </c>
      <c r="AJ198">
        <f t="shared" si="122"/>
        <v>4.3976651625702899E-3</v>
      </c>
      <c r="AN198" s="4">
        <f t="shared" si="123"/>
        <v>41520</v>
      </c>
      <c r="AO198">
        <f t="shared" si="124"/>
        <v>2</v>
      </c>
      <c r="AP198" s="4">
        <f t="shared" ref="AP198:AP261" si="152">IF(AO198&lt;6,AN198,)</f>
        <v>41520</v>
      </c>
      <c r="AQ198">
        <f t="shared" ref="AQ198:AQ261" si="153">IF(AO198&lt;6,YEARFRAC($B$8,AP198,1),0)</f>
        <v>2.5319343065693434</v>
      </c>
      <c r="AR198">
        <f t="shared" ref="AR198:AR261" si="154">IF(AO198&lt;6,AQ198+YEARFRAC(AP198,DATE(YEAR(AP198),MONTH(AP198)+3,DAY(AP198)),1),0)</f>
        <v>2.7812493750624943</v>
      </c>
      <c r="AS198" s="9">
        <f t="shared" si="136"/>
        <v>0.9598274911026019</v>
      </c>
      <c r="AT198" s="9">
        <f t="shared" si="137"/>
        <v>1.0319515927230951</v>
      </c>
      <c r="AU198" s="9">
        <f t="shared" si="138"/>
        <v>0.95344831859994195</v>
      </c>
      <c r="AV198" s="11">
        <f t="shared" ref="AV198:AV261" si="155">IF(AO198&lt;6,((AS198/AU198)-1)/(AR198-AQ198),0)</f>
        <v>2.6836054255089736E-2</v>
      </c>
      <c r="AW198">
        <f t="shared" ref="AW198:AW261" si="156">IF(AO198&lt;6,(LN(AV198/AX$1)-0.5*($B$24^2)*AQ198)/($B$24*SQRT(AQ198)),0)</f>
        <v>-0.34639081634221153</v>
      </c>
      <c r="AX198">
        <f t="shared" ref="AX198:AX261" si="157">IF(AO198&lt;6,(LN(AV198/AX$2)-0.5*($B$24^2)*AQ198)/($B$24*SQRT(AQ198)),0)</f>
        <v>-2.2655752833745999</v>
      </c>
      <c r="AY198">
        <f t="shared" ref="AY198:AY261" si="158">IF(AO198&lt;6,AS198*(NORMSDIST(AW198)-NORMSDIST(AX198)),0)</f>
        <v>0.33861352183496779</v>
      </c>
      <c r="AZ198">
        <f t="shared" ref="AZ198:AZ261" si="159">IF(AO198&lt;6,($B$2/BA$1)*AT198*AY198,0)</f>
        <v>6.6271730947015307E-5</v>
      </c>
      <c r="BA198">
        <f t="shared" si="125"/>
        <v>5.6256293461831421E-3</v>
      </c>
    </row>
    <row r="199" spans="7:53" x14ac:dyDescent="0.25">
      <c r="G199" s="4">
        <f t="shared" ref="G199:G262" si="160">G198+1</f>
        <v>40790</v>
      </c>
      <c r="H199">
        <f t="shared" ref="H199:H262" si="161">WEEKDAY(G199,2)</f>
        <v>7</v>
      </c>
      <c r="I199" s="4">
        <f t="shared" si="139"/>
        <v>0</v>
      </c>
      <c r="J199">
        <f t="shared" si="140"/>
        <v>0</v>
      </c>
      <c r="K199">
        <f t="shared" si="141"/>
        <v>0</v>
      </c>
      <c r="L199" s="9">
        <f t="shared" si="126"/>
        <v>1</v>
      </c>
      <c r="M199" s="9">
        <f t="shared" si="142"/>
        <v>0</v>
      </c>
      <c r="N199" s="9">
        <f t="shared" si="127"/>
        <v>1</v>
      </c>
      <c r="O199" s="11">
        <f t="shared" si="128"/>
        <v>0</v>
      </c>
      <c r="P199">
        <f t="shared" si="129"/>
        <v>0</v>
      </c>
      <c r="Q199">
        <f t="shared" si="130"/>
        <v>0</v>
      </c>
      <c r="R199">
        <f t="shared" si="131"/>
        <v>0</v>
      </c>
      <c r="S199">
        <f t="shared" si="132"/>
        <v>0</v>
      </c>
      <c r="T199">
        <f t="shared" si="133"/>
        <v>0</v>
      </c>
      <c r="W199" s="4">
        <f t="shared" ref="W199:W262" si="162">W198+1</f>
        <v>41155</v>
      </c>
      <c r="X199">
        <f t="shared" ref="X199:X262" si="163">WEEKDAY(W199,2)</f>
        <v>1</v>
      </c>
      <c r="Y199" s="4">
        <f t="shared" si="143"/>
        <v>41155</v>
      </c>
      <c r="Z199">
        <f t="shared" si="144"/>
        <v>1.5321477428180574</v>
      </c>
      <c r="AA199">
        <f t="shared" si="145"/>
        <v>1.7807816225994781</v>
      </c>
      <c r="AB199" s="9">
        <f t="shared" si="134"/>
        <v>0.98173745916312549</v>
      </c>
      <c r="AC199" s="9">
        <f t="shared" si="146"/>
        <v>1.0089209685724763</v>
      </c>
      <c r="AD199" s="9">
        <f t="shared" si="135"/>
        <v>0.97690102019826142</v>
      </c>
      <c r="AE199" s="11">
        <f t="shared" si="147"/>
        <v>1.9911998062376264E-2</v>
      </c>
      <c r="AF199">
        <f t="shared" si="148"/>
        <v>-9.7516148279559511E-2</v>
      </c>
      <c r="AG199">
        <f t="shared" si="149"/>
        <v>-3.3732089361804194</v>
      </c>
      <c r="AH199">
        <f t="shared" si="150"/>
        <v>0.4523716305184759</v>
      </c>
      <c r="AI199">
        <f t="shared" si="151"/>
        <v>8.6559990686060716E-5</v>
      </c>
      <c r="AJ199">
        <f t="shared" ref="AJ199:AJ262" si="164">AJ198+AI199</f>
        <v>4.4842251532563509E-3</v>
      </c>
      <c r="AN199" s="4">
        <f t="shared" ref="AN199:AN262" si="165">AN198+1</f>
        <v>41521</v>
      </c>
      <c r="AO199">
        <f t="shared" ref="AO199:AO262" si="166">WEEKDAY(AN199,2)</f>
        <v>3</v>
      </c>
      <c r="AP199" s="4">
        <f t="shared" si="152"/>
        <v>41521</v>
      </c>
      <c r="AQ199">
        <f t="shared" si="153"/>
        <v>2.5346715328467155</v>
      </c>
      <c r="AR199">
        <f t="shared" si="154"/>
        <v>2.7839866013398664</v>
      </c>
      <c r="AS199" s="9">
        <f t="shared" si="136"/>
        <v>0.9597592167558312</v>
      </c>
      <c r="AT199" s="9">
        <f t="shared" si="137"/>
        <v>1.032025002615558</v>
      </c>
      <c r="AU199" s="9">
        <f t="shared" si="138"/>
        <v>0.95337653340537432</v>
      </c>
      <c r="AV199" s="11">
        <f t="shared" si="155"/>
        <v>2.6852845525640549E-2</v>
      </c>
      <c r="AW199">
        <f t="shared" si="156"/>
        <v>-0.34236081929718004</v>
      </c>
      <c r="AX199">
        <f t="shared" si="157"/>
        <v>-2.2605087296960109</v>
      </c>
      <c r="AY199">
        <f t="shared" si="158"/>
        <v>0.33989377198708759</v>
      </c>
      <c r="AZ199">
        <f t="shared" si="159"/>
        <v>6.6527027244204243E-5</v>
      </c>
      <c r="BA199">
        <f t="shared" ref="BA199:BA262" si="167">BA198+AZ199</f>
        <v>5.6921563734273466E-3</v>
      </c>
    </row>
    <row r="200" spans="7:53" x14ac:dyDescent="0.25">
      <c r="G200" s="4">
        <f t="shared" si="160"/>
        <v>40791</v>
      </c>
      <c r="H200">
        <f t="shared" si="161"/>
        <v>1</v>
      </c>
      <c r="I200" s="4">
        <f t="shared" si="139"/>
        <v>40791</v>
      </c>
      <c r="J200">
        <f t="shared" si="140"/>
        <v>0.53698630136986303</v>
      </c>
      <c r="K200">
        <f t="shared" si="141"/>
        <v>0.78630136986301369</v>
      </c>
      <c r="L200" s="9">
        <f t="shared" si="126"/>
        <v>0.9961258265493107</v>
      </c>
      <c r="M200" s="9">
        <f t="shared" si="142"/>
        <v>0.99434778396814361</v>
      </c>
      <c r="N200" s="9">
        <f t="shared" si="127"/>
        <v>0.99334013947193678</v>
      </c>
      <c r="O200" s="11">
        <f t="shared" si="128"/>
        <v>1.1248272179296382E-2</v>
      </c>
      <c r="P200">
        <f t="shared" si="129"/>
        <v>-1.4765284388966344</v>
      </c>
      <c r="Q200">
        <f t="shared" si="130"/>
        <v>-9.4977059141173221</v>
      </c>
      <c r="R200">
        <f t="shared" si="131"/>
        <v>6.9630234499060667E-2</v>
      </c>
      <c r="S200">
        <f t="shared" si="132"/>
        <v>1.3080973793437009E-5</v>
      </c>
      <c r="T200">
        <f t="shared" si="133"/>
        <v>1.3080973793437009E-5</v>
      </c>
      <c r="W200" s="4">
        <f t="shared" si="162"/>
        <v>41156</v>
      </c>
      <c r="X200">
        <f t="shared" si="163"/>
        <v>2</v>
      </c>
      <c r="Y200" s="4">
        <f t="shared" si="143"/>
        <v>41156</v>
      </c>
      <c r="Z200">
        <f t="shared" si="144"/>
        <v>1.5348837209302326</v>
      </c>
      <c r="AA200">
        <f t="shared" si="145"/>
        <v>1.7835176007116533</v>
      </c>
      <c r="AB200" s="9">
        <f t="shared" si="134"/>
        <v>0.98168668317756214</v>
      </c>
      <c r="AC200" s="9">
        <f t="shared" si="146"/>
        <v>1.0089731532026773</v>
      </c>
      <c r="AD200" s="9">
        <f t="shared" si="135"/>
        <v>0.97684536364985608</v>
      </c>
      <c r="AE200" s="11">
        <f t="shared" si="147"/>
        <v>1.9933227368816159E-2</v>
      </c>
      <c r="AF200">
        <f t="shared" si="148"/>
        <v>-8.8938559221345248E-2</v>
      </c>
      <c r="AG200">
        <f t="shared" si="149"/>
        <v>-3.3617105326422339</v>
      </c>
      <c r="AH200">
        <f t="shared" si="150"/>
        <v>0.45567742323062199</v>
      </c>
      <c r="AI200">
        <f t="shared" si="151"/>
        <v>8.7197054347637731E-5</v>
      </c>
      <c r="AJ200">
        <f t="shared" si="164"/>
        <v>4.5714222076039882E-3</v>
      </c>
      <c r="AN200" s="4">
        <f t="shared" si="165"/>
        <v>41522</v>
      </c>
      <c r="AO200">
        <f t="shared" si="166"/>
        <v>4</v>
      </c>
      <c r="AP200" s="4">
        <f t="shared" si="152"/>
        <v>41522</v>
      </c>
      <c r="AQ200">
        <f t="shared" si="153"/>
        <v>2.5374087591240877</v>
      </c>
      <c r="AR200">
        <f t="shared" si="154"/>
        <v>2.7867238276172386</v>
      </c>
      <c r="AS200" s="9">
        <f t="shared" si="136"/>
        <v>0.95969090213430541</v>
      </c>
      <c r="AT200" s="9">
        <f t="shared" si="137"/>
        <v>1.0320984662665127</v>
      </c>
      <c r="AU200" s="9">
        <f t="shared" si="138"/>
        <v>0.95330471140558637</v>
      </c>
      <c r="AV200" s="11">
        <f t="shared" si="155"/>
        <v>2.6869625764467303E-2</v>
      </c>
      <c r="AW200">
        <f t="shared" si="156"/>
        <v>-0.3383403038036612</v>
      </c>
      <c r="AX200">
        <f t="shared" si="157"/>
        <v>-2.2554533352977066</v>
      </c>
      <c r="AY200">
        <f t="shared" si="158"/>
        <v>0.34117101132104416</v>
      </c>
      <c r="AZ200">
        <f t="shared" si="159"/>
        <v>6.6781773322577452E-5</v>
      </c>
      <c r="BA200">
        <f t="shared" si="167"/>
        <v>5.7589381467499237E-3</v>
      </c>
    </row>
    <row r="201" spans="7:53" x14ac:dyDescent="0.25">
      <c r="G201" s="4">
        <f t="shared" si="160"/>
        <v>40792</v>
      </c>
      <c r="H201">
        <f t="shared" si="161"/>
        <v>2</v>
      </c>
      <c r="I201" s="4">
        <f t="shared" si="139"/>
        <v>40792</v>
      </c>
      <c r="J201">
        <f t="shared" si="140"/>
        <v>0.53972602739726028</v>
      </c>
      <c r="K201">
        <f t="shared" si="141"/>
        <v>0.78904109589041094</v>
      </c>
      <c r="L201" s="9">
        <f t="shared" si="126"/>
        <v>0.99609846212482445</v>
      </c>
      <c r="M201" s="9">
        <f t="shared" si="142"/>
        <v>0.99437510029868925</v>
      </c>
      <c r="N201" s="9">
        <f t="shared" si="127"/>
        <v>0.99330627910953784</v>
      </c>
      <c r="O201" s="11">
        <f t="shared" si="128"/>
        <v>1.1274886333170418E-2</v>
      </c>
      <c r="P201">
        <f t="shared" si="129"/>
        <v>-1.4407943895784481</v>
      </c>
      <c r="Q201">
        <f t="shared" si="130"/>
        <v>-9.4415876451236507</v>
      </c>
      <c r="R201">
        <f t="shared" si="131"/>
        <v>7.4529470988263E-2</v>
      </c>
      <c r="S201">
        <f t="shared" si="132"/>
        <v>1.4001745741845543E-5</v>
      </c>
      <c r="T201">
        <f t="shared" si="133"/>
        <v>1.4001745741845543E-5</v>
      </c>
      <c r="W201" s="4">
        <f t="shared" si="162"/>
        <v>41157</v>
      </c>
      <c r="X201">
        <f t="shared" si="163"/>
        <v>3</v>
      </c>
      <c r="Y201" s="4">
        <f t="shared" si="143"/>
        <v>41157</v>
      </c>
      <c r="Z201">
        <f t="shared" si="144"/>
        <v>1.5376196990424076</v>
      </c>
      <c r="AA201">
        <f t="shared" si="145"/>
        <v>1.7862535788238283</v>
      </c>
      <c r="AB201" s="9">
        <f t="shared" si="134"/>
        <v>0.981635851451367</v>
      </c>
      <c r="AC201" s="9">
        <f t="shared" si="146"/>
        <v>1.0090254005273711</v>
      </c>
      <c r="AD201" s="9">
        <f t="shared" si="135"/>
        <v>0.97678965545024765</v>
      </c>
      <c r="AE201" s="11">
        <f t="shared" si="147"/>
        <v>1.9954443311252391E-2</v>
      </c>
      <c r="AF201">
        <f t="shared" si="148"/>
        <v>-8.039086522717874E-2</v>
      </c>
      <c r="AG201">
        <f t="shared" si="149"/>
        <v>-3.3502498234082716</v>
      </c>
      <c r="AH201">
        <f t="shared" si="150"/>
        <v>0.45897317025519263</v>
      </c>
      <c r="AI201">
        <f t="shared" si="151"/>
        <v>8.7832266490149889E-5</v>
      </c>
      <c r="AJ201">
        <f t="shared" si="164"/>
        <v>4.6592544740941379E-3</v>
      </c>
      <c r="AN201" s="4">
        <f t="shared" si="165"/>
        <v>41523</v>
      </c>
      <c r="AO201">
        <f t="shared" si="166"/>
        <v>5</v>
      </c>
      <c r="AP201" s="4">
        <f t="shared" si="152"/>
        <v>41523</v>
      </c>
      <c r="AQ201">
        <f t="shared" si="153"/>
        <v>2.5401459854014599</v>
      </c>
      <c r="AR201">
        <f t="shared" si="154"/>
        <v>2.7894610538946107</v>
      </c>
      <c r="AS201" s="9">
        <f t="shared" si="136"/>
        <v>0.95962254727699536</v>
      </c>
      <c r="AT201" s="9">
        <f t="shared" si="137"/>
        <v>1.0321719836547729</v>
      </c>
      <c r="AU201" s="9">
        <f t="shared" si="138"/>
        <v>0.95323285263777158</v>
      </c>
      <c r="AV201" s="11">
        <f t="shared" si="155"/>
        <v>2.6886394977451648E-2</v>
      </c>
      <c r="AW201">
        <f t="shared" si="156"/>
        <v>-0.33432924159204042</v>
      </c>
      <c r="AX201">
        <f t="shared" si="157"/>
        <v>-2.2504090673891093</v>
      </c>
      <c r="AY201">
        <f t="shared" si="158"/>
        <v>0.34244521029229386</v>
      </c>
      <c r="AZ201">
        <f t="shared" si="159"/>
        <v>6.7035963310434497E-5</v>
      </c>
      <c r="BA201">
        <f t="shared" si="167"/>
        <v>5.8259741100603587E-3</v>
      </c>
    </row>
    <row r="202" spans="7:53" x14ac:dyDescent="0.25">
      <c r="G202" s="4">
        <f t="shared" si="160"/>
        <v>40793</v>
      </c>
      <c r="H202">
        <f t="shared" si="161"/>
        <v>3</v>
      </c>
      <c r="I202" s="4">
        <f t="shared" si="139"/>
        <v>40793</v>
      </c>
      <c r="J202">
        <f t="shared" si="140"/>
        <v>0.54246575342465753</v>
      </c>
      <c r="K202">
        <f t="shared" si="141"/>
        <v>0.79178082191780819</v>
      </c>
      <c r="L202" s="9">
        <f t="shared" si="126"/>
        <v>0.99607102400898595</v>
      </c>
      <c r="M202" s="9">
        <f t="shared" si="142"/>
        <v>0.99440249169802852</v>
      </c>
      <c r="N202" s="9">
        <f t="shared" si="127"/>
        <v>0.99327234970310962</v>
      </c>
      <c r="O202" s="11">
        <f t="shared" si="128"/>
        <v>1.1301484320551341E-2</v>
      </c>
      <c r="P202">
        <f t="shared" si="129"/>
        <v>-1.4053456044737693</v>
      </c>
      <c r="Q202">
        <f t="shared" si="130"/>
        <v>-9.3859092618922748</v>
      </c>
      <c r="R202">
        <f t="shared" si="131"/>
        <v>7.9645108692261074E-2</v>
      </c>
      <c r="S202">
        <f t="shared" si="132"/>
        <v>1.4963225494235357E-5</v>
      </c>
      <c r="T202">
        <f t="shared" si="133"/>
        <v>1.4963225494235357E-5</v>
      </c>
      <c r="W202" s="4">
        <f t="shared" si="162"/>
        <v>41158</v>
      </c>
      <c r="X202">
        <f t="shared" si="163"/>
        <v>4</v>
      </c>
      <c r="Y202" s="4">
        <f t="shared" si="143"/>
        <v>41158</v>
      </c>
      <c r="Z202">
        <f t="shared" si="144"/>
        <v>1.5403556771545828</v>
      </c>
      <c r="AA202">
        <f t="shared" si="145"/>
        <v>1.7889895569360035</v>
      </c>
      <c r="AB202" s="9">
        <f t="shared" si="134"/>
        <v>0.981584964030351</v>
      </c>
      <c r="AC202" s="9">
        <f t="shared" si="146"/>
        <v>1.0090777105181044</v>
      </c>
      <c r="AD202" s="9">
        <f t="shared" si="135"/>
        <v>0.97673389564359725</v>
      </c>
      <c r="AE202" s="11">
        <f t="shared" si="147"/>
        <v>1.997564589665439E-2</v>
      </c>
      <c r="AF202">
        <f t="shared" si="148"/>
        <v>-7.1872926615236921E-2</v>
      </c>
      <c r="AG202">
        <f t="shared" si="149"/>
        <v>-3.3388266341488029</v>
      </c>
      <c r="AH202">
        <f t="shared" si="150"/>
        <v>0.46225864401364331</v>
      </c>
      <c r="AI202">
        <f t="shared" si="151"/>
        <v>8.8465583376782714E-5</v>
      </c>
      <c r="AJ202">
        <f t="shared" si="164"/>
        <v>4.7477200574709208E-3</v>
      </c>
      <c r="AN202" s="4">
        <f t="shared" si="165"/>
        <v>41524</v>
      </c>
      <c r="AO202">
        <f t="shared" si="166"/>
        <v>6</v>
      </c>
      <c r="AP202" s="4">
        <f t="shared" si="152"/>
        <v>0</v>
      </c>
      <c r="AQ202">
        <f t="shared" si="153"/>
        <v>0</v>
      </c>
      <c r="AR202">
        <f t="shared" si="154"/>
        <v>0</v>
      </c>
      <c r="AS202" s="9">
        <f t="shared" si="136"/>
        <v>1</v>
      </c>
      <c r="AT202" s="9">
        <f t="shared" si="137"/>
        <v>0</v>
      </c>
      <c r="AU202" s="9">
        <f t="shared" si="138"/>
        <v>1</v>
      </c>
      <c r="AV202" s="11">
        <f t="shared" si="155"/>
        <v>0</v>
      </c>
      <c r="AW202">
        <f t="shared" si="156"/>
        <v>0</v>
      </c>
      <c r="AX202">
        <f t="shared" si="157"/>
        <v>0</v>
      </c>
      <c r="AY202">
        <f t="shared" si="158"/>
        <v>0</v>
      </c>
      <c r="AZ202">
        <f t="shared" si="159"/>
        <v>0</v>
      </c>
      <c r="BA202">
        <f t="shared" si="167"/>
        <v>5.8259741100603587E-3</v>
      </c>
    </row>
    <row r="203" spans="7:53" x14ac:dyDescent="0.25">
      <c r="G203" s="4">
        <f t="shared" si="160"/>
        <v>40794</v>
      </c>
      <c r="H203">
        <f t="shared" si="161"/>
        <v>4</v>
      </c>
      <c r="I203" s="4">
        <f t="shared" si="139"/>
        <v>40794</v>
      </c>
      <c r="J203">
        <f t="shared" si="140"/>
        <v>0.54520547945205478</v>
      </c>
      <c r="K203">
        <f t="shared" si="141"/>
        <v>0.79452054794520544</v>
      </c>
      <c r="L203" s="9">
        <f t="shared" si="126"/>
        <v>0.99604351225345766</v>
      </c>
      <c r="M203" s="9">
        <f t="shared" si="142"/>
        <v>0.99442995812686596</v>
      </c>
      <c r="N203" s="9">
        <f t="shared" si="127"/>
        <v>0.99323835130308857</v>
      </c>
      <c r="O203" s="11">
        <f t="shared" si="128"/>
        <v>1.132806614970587E-2</v>
      </c>
      <c r="P203">
        <f t="shared" si="129"/>
        <v>-1.3701786757967174</v>
      </c>
      <c r="Q203">
        <f t="shared" si="130"/>
        <v>-9.3306654117049419</v>
      </c>
      <c r="R203">
        <f t="shared" si="131"/>
        <v>8.4978016577405807E-2</v>
      </c>
      <c r="S203">
        <f t="shared" si="132"/>
        <v>1.5965579887806499E-5</v>
      </c>
      <c r="T203">
        <f t="shared" si="133"/>
        <v>1.5965579887806499E-5</v>
      </c>
      <c r="W203" s="4">
        <f t="shared" si="162"/>
        <v>41159</v>
      </c>
      <c r="X203">
        <f t="shared" si="163"/>
        <v>5</v>
      </c>
      <c r="Y203" s="4">
        <f t="shared" si="143"/>
        <v>41159</v>
      </c>
      <c r="Z203">
        <f t="shared" si="144"/>
        <v>1.543091655266758</v>
      </c>
      <c r="AA203">
        <f t="shared" si="145"/>
        <v>1.7917255350481787</v>
      </c>
      <c r="AB203" s="9">
        <f t="shared" si="134"/>
        <v>0.98153402096030684</v>
      </c>
      <c r="AC203" s="9">
        <f t="shared" si="146"/>
        <v>1.0091300831464487</v>
      </c>
      <c r="AD203" s="9">
        <f t="shared" si="135"/>
        <v>0.97667808427404745</v>
      </c>
      <c r="AE203" s="11">
        <f t="shared" si="147"/>
        <v>1.9996835131986229E-2</v>
      </c>
      <c r="AF203">
        <f t="shared" si="148"/>
        <v>-6.3384604573334224E-2</v>
      </c>
      <c r="AG203">
        <f t="shared" si="149"/>
        <v>-3.3274407916188427</v>
      </c>
      <c r="AH203">
        <f t="shared" si="150"/>
        <v>0.4655336211130538</v>
      </c>
      <c r="AI203">
        <f t="shared" si="151"/>
        <v>8.9096962061967528E-5</v>
      </c>
      <c r="AJ203">
        <f t="shared" si="164"/>
        <v>4.8368170195328885E-3</v>
      </c>
      <c r="AN203" s="4">
        <f t="shared" si="165"/>
        <v>41525</v>
      </c>
      <c r="AO203">
        <f t="shared" si="166"/>
        <v>7</v>
      </c>
      <c r="AP203" s="4">
        <f t="shared" si="152"/>
        <v>0</v>
      </c>
      <c r="AQ203">
        <f t="shared" si="153"/>
        <v>0</v>
      </c>
      <c r="AR203">
        <f t="shared" si="154"/>
        <v>0</v>
      </c>
      <c r="AS203" s="9">
        <f t="shared" si="136"/>
        <v>1</v>
      </c>
      <c r="AT203" s="9">
        <f t="shared" si="137"/>
        <v>0</v>
      </c>
      <c r="AU203" s="9">
        <f t="shared" si="138"/>
        <v>1</v>
      </c>
      <c r="AV203" s="11">
        <f t="shared" si="155"/>
        <v>0</v>
      </c>
      <c r="AW203">
        <f t="shared" si="156"/>
        <v>0</v>
      </c>
      <c r="AX203">
        <f t="shared" si="157"/>
        <v>0</v>
      </c>
      <c r="AY203">
        <f t="shared" si="158"/>
        <v>0</v>
      </c>
      <c r="AZ203">
        <f t="shared" si="159"/>
        <v>0</v>
      </c>
      <c r="BA203">
        <f t="shared" si="167"/>
        <v>5.8259741100603587E-3</v>
      </c>
    </row>
    <row r="204" spans="7:53" x14ac:dyDescent="0.25">
      <c r="G204" s="4">
        <f t="shared" si="160"/>
        <v>40795</v>
      </c>
      <c r="H204">
        <f t="shared" si="161"/>
        <v>5</v>
      </c>
      <c r="I204" s="4">
        <f t="shared" si="139"/>
        <v>40795</v>
      </c>
      <c r="J204">
        <f t="shared" si="140"/>
        <v>0.54794520547945202</v>
      </c>
      <c r="K204">
        <f t="shared" si="141"/>
        <v>0.79726027397260268</v>
      </c>
      <c r="L204" s="9">
        <f t="shared" si="126"/>
        <v>0.99601592690988938</v>
      </c>
      <c r="M204" s="9">
        <f t="shared" si="142"/>
        <v>0.99445749954594209</v>
      </c>
      <c r="N204" s="9">
        <f t="shared" si="127"/>
        <v>0.99320428395989702</v>
      </c>
      <c r="O204" s="11">
        <f t="shared" si="128"/>
        <v>1.1354631828893602E-2</v>
      </c>
      <c r="P204">
        <f t="shared" si="129"/>
        <v>-1.3352902523351935</v>
      </c>
      <c r="Q204">
        <f t="shared" si="130"/>
        <v>-9.2758508324962659</v>
      </c>
      <c r="R204">
        <f t="shared" si="131"/>
        <v>9.0528568728271308E-2</v>
      </c>
      <c r="S204">
        <f t="shared" si="132"/>
        <v>1.7008882815656441E-5</v>
      </c>
      <c r="T204">
        <f t="shared" si="133"/>
        <v>1.7008882815656441E-5</v>
      </c>
      <c r="W204" s="4">
        <f t="shared" si="162"/>
        <v>41160</v>
      </c>
      <c r="X204">
        <f t="shared" si="163"/>
        <v>6</v>
      </c>
      <c r="Y204" s="4">
        <f t="shared" si="143"/>
        <v>0</v>
      </c>
      <c r="Z204">
        <f t="shared" si="144"/>
        <v>0</v>
      </c>
      <c r="AA204">
        <f t="shared" si="145"/>
        <v>0</v>
      </c>
      <c r="AB204" s="9">
        <f t="shared" si="134"/>
        <v>1</v>
      </c>
      <c r="AC204" s="9">
        <f t="shared" si="146"/>
        <v>0</v>
      </c>
      <c r="AD204" s="9">
        <f t="shared" si="135"/>
        <v>1</v>
      </c>
      <c r="AE204" s="11">
        <f t="shared" si="147"/>
        <v>0</v>
      </c>
      <c r="AF204">
        <f t="shared" si="148"/>
        <v>0</v>
      </c>
      <c r="AG204">
        <f t="shared" si="149"/>
        <v>0</v>
      </c>
      <c r="AH204">
        <f t="shared" si="150"/>
        <v>0</v>
      </c>
      <c r="AI204">
        <f t="shared" si="151"/>
        <v>0</v>
      </c>
      <c r="AJ204">
        <f t="shared" si="164"/>
        <v>4.8368170195328885E-3</v>
      </c>
      <c r="AN204" s="4">
        <f t="shared" si="165"/>
        <v>41526</v>
      </c>
      <c r="AO204">
        <f t="shared" si="166"/>
        <v>1</v>
      </c>
      <c r="AP204" s="4">
        <f t="shared" si="152"/>
        <v>41526</v>
      </c>
      <c r="AQ204">
        <f t="shared" si="153"/>
        <v>2.5483576642335768</v>
      </c>
      <c r="AR204">
        <f t="shared" si="154"/>
        <v>2.7976727327267277</v>
      </c>
      <c r="AS204" s="9">
        <f t="shared" si="136"/>
        <v>0.95941724167977416</v>
      </c>
      <c r="AT204" s="9">
        <f t="shared" si="137"/>
        <v>1.0323928580317732</v>
      </c>
      <c r="AU204" s="9">
        <f t="shared" si="138"/>
        <v>0.95301705609780718</v>
      </c>
      <c r="AV204" s="11">
        <f t="shared" si="155"/>
        <v>2.6936636520097177E-2</v>
      </c>
      <c r="AW204">
        <f t="shared" si="156"/>
        <v>-0.32235249361145607</v>
      </c>
      <c r="AX204">
        <f t="shared" si="157"/>
        <v>-2.2353426966098953</v>
      </c>
      <c r="AY204">
        <f t="shared" si="158"/>
        <v>0.34624927422825263</v>
      </c>
      <c r="AZ204">
        <f t="shared" si="159"/>
        <v>6.77951388953666E-5</v>
      </c>
      <c r="BA204">
        <f t="shared" si="167"/>
        <v>5.893769248955725E-3</v>
      </c>
    </row>
    <row r="205" spans="7:53" x14ac:dyDescent="0.25">
      <c r="G205" s="4">
        <f t="shared" si="160"/>
        <v>40796</v>
      </c>
      <c r="H205">
        <f t="shared" si="161"/>
        <v>6</v>
      </c>
      <c r="I205" s="4">
        <f t="shared" si="139"/>
        <v>0</v>
      </c>
      <c r="J205">
        <f t="shared" si="140"/>
        <v>0</v>
      </c>
      <c r="K205">
        <f t="shared" si="141"/>
        <v>0</v>
      </c>
      <c r="L205" s="9">
        <f t="shared" si="126"/>
        <v>1</v>
      </c>
      <c r="M205" s="9">
        <f t="shared" si="142"/>
        <v>0</v>
      </c>
      <c r="N205" s="9">
        <f t="shared" si="127"/>
        <v>1</v>
      </c>
      <c r="O205" s="11">
        <f t="shared" si="128"/>
        <v>0</v>
      </c>
      <c r="P205">
        <f t="shared" si="129"/>
        <v>0</v>
      </c>
      <c r="Q205">
        <f t="shared" si="130"/>
        <v>0</v>
      </c>
      <c r="R205">
        <f t="shared" si="131"/>
        <v>0</v>
      </c>
      <c r="S205">
        <f t="shared" si="132"/>
        <v>0</v>
      </c>
      <c r="T205">
        <f t="shared" si="133"/>
        <v>0</v>
      </c>
      <c r="W205" s="4">
        <f t="shared" si="162"/>
        <v>41161</v>
      </c>
      <c r="X205">
        <f t="shared" si="163"/>
        <v>7</v>
      </c>
      <c r="Y205" s="4">
        <f t="shared" si="143"/>
        <v>0</v>
      </c>
      <c r="Z205">
        <f t="shared" si="144"/>
        <v>0</v>
      </c>
      <c r="AA205">
        <f t="shared" si="145"/>
        <v>0</v>
      </c>
      <c r="AB205" s="9">
        <f t="shared" si="134"/>
        <v>1</v>
      </c>
      <c r="AC205" s="9">
        <f t="shared" si="146"/>
        <v>0</v>
      </c>
      <c r="AD205" s="9">
        <f t="shared" si="135"/>
        <v>1</v>
      </c>
      <c r="AE205" s="11">
        <f t="shared" si="147"/>
        <v>0</v>
      </c>
      <c r="AF205">
        <f t="shared" si="148"/>
        <v>0</v>
      </c>
      <c r="AG205">
        <f t="shared" si="149"/>
        <v>0</v>
      </c>
      <c r="AH205">
        <f t="shared" si="150"/>
        <v>0</v>
      </c>
      <c r="AI205">
        <f t="shared" si="151"/>
        <v>0</v>
      </c>
      <c r="AJ205">
        <f t="shared" si="164"/>
        <v>4.8368170195328885E-3</v>
      </c>
      <c r="AN205" s="4">
        <f t="shared" si="165"/>
        <v>41527</v>
      </c>
      <c r="AO205">
        <f t="shared" si="166"/>
        <v>2</v>
      </c>
      <c r="AP205" s="4">
        <f t="shared" si="152"/>
        <v>41527</v>
      </c>
      <c r="AQ205">
        <f t="shared" si="153"/>
        <v>2.551094890510949</v>
      </c>
      <c r="AR205">
        <f t="shared" si="154"/>
        <v>2.8004099590040998</v>
      </c>
      <c r="AS205" s="9">
        <f t="shared" si="136"/>
        <v>0.95934872626864443</v>
      </c>
      <c r="AT205" s="9">
        <f t="shared" si="137"/>
        <v>1.0324665901577235</v>
      </c>
      <c r="AU205" s="9">
        <f t="shared" si="138"/>
        <v>0.95294505062942891</v>
      </c>
      <c r="AV205" s="11">
        <f t="shared" si="155"/>
        <v>2.6953361688448158E-2</v>
      </c>
      <c r="AW205">
        <f t="shared" si="156"/>
        <v>-0.3183789640366459</v>
      </c>
      <c r="AX205">
        <f t="shared" si="157"/>
        <v>-2.2303426092992353</v>
      </c>
      <c r="AY205">
        <f t="shared" si="158"/>
        <v>0.34751102249455246</v>
      </c>
      <c r="AZ205">
        <f t="shared" si="159"/>
        <v>6.8047046979464136E-5</v>
      </c>
      <c r="BA205">
        <f t="shared" si="167"/>
        <v>5.9618162959351895E-3</v>
      </c>
    </row>
    <row r="206" spans="7:53" x14ac:dyDescent="0.25">
      <c r="G206" s="4">
        <f t="shared" si="160"/>
        <v>40797</v>
      </c>
      <c r="H206">
        <f t="shared" si="161"/>
        <v>7</v>
      </c>
      <c r="I206" s="4">
        <f t="shared" si="139"/>
        <v>0</v>
      </c>
      <c r="J206">
        <f t="shared" si="140"/>
        <v>0</v>
      </c>
      <c r="K206">
        <f t="shared" si="141"/>
        <v>0</v>
      </c>
      <c r="L206" s="9">
        <f t="shared" si="126"/>
        <v>1</v>
      </c>
      <c r="M206" s="9">
        <f t="shared" si="142"/>
        <v>0</v>
      </c>
      <c r="N206" s="9">
        <f t="shared" si="127"/>
        <v>1</v>
      </c>
      <c r="O206" s="11">
        <f t="shared" si="128"/>
        <v>0</v>
      </c>
      <c r="P206">
        <f t="shared" si="129"/>
        <v>0</v>
      </c>
      <c r="Q206">
        <f t="shared" si="130"/>
        <v>0</v>
      </c>
      <c r="R206">
        <f t="shared" si="131"/>
        <v>0</v>
      </c>
      <c r="S206">
        <f t="shared" si="132"/>
        <v>0</v>
      </c>
      <c r="T206">
        <f t="shared" si="133"/>
        <v>0</v>
      </c>
      <c r="W206" s="4">
        <f t="shared" si="162"/>
        <v>41162</v>
      </c>
      <c r="X206">
        <f t="shared" si="163"/>
        <v>1</v>
      </c>
      <c r="Y206" s="4">
        <f t="shared" si="143"/>
        <v>41162</v>
      </c>
      <c r="Z206">
        <f t="shared" si="144"/>
        <v>1.5512995896032831</v>
      </c>
      <c r="AA206">
        <f t="shared" si="145"/>
        <v>1.7999334693847038</v>
      </c>
      <c r="AB206" s="9">
        <f t="shared" si="134"/>
        <v>0.98138085831366706</v>
      </c>
      <c r="AC206" s="9">
        <f t="shared" si="146"/>
        <v>1.0092875765732148</v>
      </c>
      <c r="AD206" s="9">
        <f t="shared" si="135"/>
        <v>0.97651034122915137</v>
      </c>
      <c r="AE206" s="11">
        <f t="shared" si="147"/>
        <v>2.0060322807163956E-2</v>
      </c>
      <c r="AF206">
        <f t="shared" si="148"/>
        <v>-3.8095962630299331E-2</v>
      </c>
      <c r="AG206">
        <f t="shared" si="149"/>
        <v>-3.2935056280312436</v>
      </c>
      <c r="AH206">
        <f t="shared" si="150"/>
        <v>0.47529340096217942</v>
      </c>
      <c r="AI206">
        <f t="shared" si="151"/>
        <v>9.0979051258654355E-5</v>
      </c>
      <c r="AJ206">
        <f t="shared" si="164"/>
        <v>4.9277960707915427E-3</v>
      </c>
      <c r="AN206" s="4">
        <f t="shared" si="165"/>
        <v>41528</v>
      </c>
      <c r="AO206">
        <f t="shared" si="166"/>
        <v>3</v>
      </c>
      <c r="AP206" s="4">
        <f t="shared" si="152"/>
        <v>41528</v>
      </c>
      <c r="AQ206">
        <f t="shared" si="153"/>
        <v>2.5538321167883211</v>
      </c>
      <c r="AR206">
        <f t="shared" si="154"/>
        <v>2.803147185281472</v>
      </c>
      <c r="AS206" s="9">
        <f t="shared" si="136"/>
        <v>0.95928017081629158</v>
      </c>
      <c r="AT206" s="9">
        <f t="shared" si="137"/>
        <v>1.0325403759152953</v>
      </c>
      <c r="AU206" s="9">
        <f t="shared" si="138"/>
        <v>0.95287300857869817</v>
      </c>
      <c r="AV206" s="11">
        <f t="shared" si="155"/>
        <v>2.6970075860311509E-2</v>
      </c>
      <c r="AW206">
        <f t="shared" si="156"/>
        <v>-0.31441474804342739</v>
      </c>
      <c r="AX206">
        <f t="shared" si="157"/>
        <v>-2.225353486427085</v>
      </c>
      <c r="AY206">
        <f t="shared" si="158"/>
        <v>0.34876958731741353</v>
      </c>
      <c r="AZ206">
        <f t="shared" si="159"/>
        <v>6.8298370495896389E-5</v>
      </c>
      <c r="BA206">
        <f t="shared" si="167"/>
        <v>6.0301146664310861E-3</v>
      </c>
    </row>
    <row r="207" spans="7:53" x14ac:dyDescent="0.25">
      <c r="G207" s="4">
        <f t="shared" si="160"/>
        <v>40798</v>
      </c>
      <c r="H207">
        <f t="shared" si="161"/>
        <v>1</v>
      </c>
      <c r="I207" s="4">
        <f t="shared" si="139"/>
        <v>40798</v>
      </c>
      <c r="J207">
        <f t="shared" si="140"/>
        <v>0.55616438356164388</v>
      </c>
      <c r="K207">
        <f t="shared" si="141"/>
        <v>0.80547945205479454</v>
      </c>
      <c r="L207" s="9">
        <f t="shared" si="126"/>
        <v>0.99593272986725312</v>
      </c>
      <c r="M207" s="9">
        <f t="shared" si="142"/>
        <v>0.9945405733525442</v>
      </c>
      <c r="N207" s="9">
        <f t="shared" si="127"/>
        <v>0.99310166877530404</v>
      </c>
      <c r="O207" s="11">
        <f t="shared" si="128"/>
        <v>1.143423204922169E-2</v>
      </c>
      <c r="P207">
        <f t="shared" si="129"/>
        <v>-1.2322633243584991</v>
      </c>
      <c r="Q207">
        <f t="shared" si="130"/>
        <v>-9.1139314186129212</v>
      </c>
      <c r="R207">
        <f t="shared" si="131"/>
        <v>0.10848233873312939</v>
      </c>
      <c r="S207">
        <f t="shared" si="132"/>
        <v>2.0383814215390973E-5</v>
      </c>
      <c r="T207">
        <f t="shared" si="133"/>
        <v>2.0383814215390973E-5</v>
      </c>
      <c r="W207" s="4">
        <f t="shared" si="162"/>
        <v>41163</v>
      </c>
      <c r="X207">
        <f t="shared" si="163"/>
        <v>2</v>
      </c>
      <c r="Y207" s="4">
        <f t="shared" si="143"/>
        <v>41163</v>
      </c>
      <c r="Z207">
        <f t="shared" si="144"/>
        <v>1.5540355677154583</v>
      </c>
      <c r="AA207">
        <f t="shared" si="145"/>
        <v>1.802669447496879</v>
      </c>
      <c r="AB207" s="9">
        <f t="shared" si="134"/>
        <v>0.98132969310508289</v>
      </c>
      <c r="AC207" s="9">
        <f t="shared" si="146"/>
        <v>1.0093401994681903</v>
      </c>
      <c r="AD207" s="9">
        <f t="shared" si="135"/>
        <v>0.97645432404906096</v>
      </c>
      <c r="AE207" s="11">
        <f t="shared" si="147"/>
        <v>2.0081458711802259E-2</v>
      </c>
      <c r="AF207">
        <f t="shared" si="148"/>
        <v>-2.9724735880191217E-2</v>
      </c>
      <c r="AG207">
        <f t="shared" si="149"/>
        <v>-3.2822674613455254</v>
      </c>
      <c r="AH207">
        <f t="shared" si="150"/>
        <v>0.4785242406090216</v>
      </c>
      <c r="AI207">
        <f t="shared" si="151"/>
        <v>9.1602263398852E-5</v>
      </c>
      <c r="AJ207">
        <f t="shared" si="164"/>
        <v>5.0193983341903945E-3</v>
      </c>
      <c r="AN207" s="4">
        <f t="shared" si="165"/>
        <v>41529</v>
      </c>
      <c r="AO207">
        <f t="shared" si="166"/>
        <v>4</v>
      </c>
      <c r="AP207" s="4">
        <f t="shared" si="152"/>
        <v>41529</v>
      </c>
      <c r="AQ207">
        <f t="shared" si="153"/>
        <v>2.5565693430656937</v>
      </c>
      <c r="AR207">
        <f t="shared" si="154"/>
        <v>2.8058844115588446</v>
      </c>
      <c r="AS207" s="9">
        <f t="shared" si="136"/>
        <v>0.95921157536156954</v>
      </c>
      <c r="AT207" s="9">
        <f t="shared" si="137"/>
        <v>1.0326142152834015</v>
      </c>
      <c r="AU207" s="9">
        <f t="shared" si="138"/>
        <v>0.95280092998269139</v>
      </c>
      <c r="AV207" s="11">
        <f t="shared" si="155"/>
        <v>2.6986779041551959E-2</v>
      </c>
      <c r="AW207">
        <f t="shared" si="156"/>
        <v>-0.31045981801651951</v>
      </c>
      <c r="AX207">
        <f t="shared" si="157"/>
        <v>-2.2203752959581937</v>
      </c>
      <c r="AY207">
        <f t="shared" si="158"/>
        <v>0.35002494100765047</v>
      </c>
      <c r="AZ207">
        <f t="shared" si="159"/>
        <v>6.8549103925354701E-5</v>
      </c>
      <c r="BA207">
        <f t="shared" si="167"/>
        <v>6.0986637703564408E-3</v>
      </c>
    </row>
    <row r="208" spans="7:53" x14ac:dyDescent="0.25">
      <c r="G208" s="4">
        <f t="shared" si="160"/>
        <v>40799</v>
      </c>
      <c r="H208">
        <f t="shared" si="161"/>
        <v>2</v>
      </c>
      <c r="I208" s="4">
        <f t="shared" si="139"/>
        <v>40799</v>
      </c>
      <c r="J208">
        <f t="shared" si="140"/>
        <v>0.55890410958904113</v>
      </c>
      <c r="K208">
        <f t="shared" si="141"/>
        <v>0.80821917808219179</v>
      </c>
      <c r="L208" s="9">
        <f t="shared" si="126"/>
        <v>0.99590485068777057</v>
      </c>
      <c r="M208" s="9">
        <f t="shared" si="142"/>
        <v>0.99456841434069487</v>
      </c>
      <c r="N208" s="9">
        <f t="shared" si="127"/>
        <v>0.99306732616336379</v>
      </c>
      <c r="O208" s="11">
        <f t="shared" si="128"/>
        <v>1.1460733211088316E-2</v>
      </c>
      <c r="P208">
        <f t="shared" si="129"/>
        <v>-1.1984564991646147</v>
      </c>
      <c r="Q208">
        <f t="shared" si="130"/>
        <v>-9.0607830474685347</v>
      </c>
      <c r="R208">
        <f t="shared" si="131"/>
        <v>0.11489721814687946</v>
      </c>
      <c r="S208">
        <f t="shared" si="132"/>
        <v>2.1589773401498822E-5</v>
      </c>
      <c r="T208">
        <f t="shared" si="133"/>
        <v>2.1589773401498822E-5</v>
      </c>
      <c r="W208" s="4">
        <f t="shared" si="162"/>
        <v>41164</v>
      </c>
      <c r="X208">
        <f t="shared" si="163"/>
        <v>3</v>
      </c>
      <c r="Y208" s="4">
        <f t="shared" si="143"/>
        <v>41164</v>
      </c>
      <c r="Z208">
        <f t="shared" si="144"/>
        <v>1.5567715458276334</v>
      </c>
      <c r="AA208">
        <f t="shared" si="145"/>
        <v>1.8054054256090541</v>
      </c>
      <c r="AB208" s="9">
        <f t="shared" si="134"/>
        <v>0.98127847247616773</v>
      </c>
      <c r="AC208" s="9">
        <f t="shared" si="146"/>
        <v>1.0093928848589906</v>
      </c>
      <c r="AD208" s="9">
        <f t="shared" si="135"/>
        <v>0.97639825552650683</v>
      </c>
      <c r="AE208" s="11">
        <f t="shared" si="147"/>
        <v>2.0102581301147886E-2</v>
      </c>
      <c r="AF208">
        <f t="shared" si="148"/>
        <v>-2.1382444431928785E-2</v>
      </c>
      <c r="AG208">
        <f t="shared" si="149"/>
        <v>-3.2710657911243595</v>
      </c>
      <c r="AH208">
        <f t="shared" si="150"/>
        <v>0.48174352879443849</v>
      </c>
      <c r="AI208">
        <f t="shared" si="151"/>
        <v>9.2223334365718166E-5</v>
      </c>
      <c r="AJ208">
        <f t="shared" si="164"/>
        <v>5.1116216685561126E-3</v>
      </c>
      <c r="AN208" s="4">
        <f t="shared" si="165"/>
        <v>41530</v>
      </c>
      <c r="AO208">
        <f t="shared" si="166"/>
        <v>5</v>
      </c>
      <c r="AP208" s="4">
        <f t="shared" si="152"/>
        <v>41530</v>
      </c>
      <c r="AQ208">
        <f t="shared" si="153"/>
        <v>2.5593065693430659</v>
      </c>
      <c r="AR208">
        <f t="shared" si="154"/>
        <v>2.8086216378362168</v>
      </c>
      <c r="AS208" s="9">
        <f t="shared" si="136"/>
        <v>0.95914293994331246</v>
      </c>
      <c r="AT208" s="9">
        <f t="shared" si="137"/>
        <v>1.0326881082409709</v>
      </c>
      <c r="AU208" s="9">
        <f t="shared" si="138"/>
        <v>0.95272881487846561</v>
      </c>
      <c r="AV208" s="11">
        <f t="shared" si="155"/>
        <v>2.7003471238026207E-2</v>
      </c>
      <c r="AW208">
        <f t="shared" si="156"/>
        <v>-0.30651414644904862</v>
      </c>
      <c r="AX208">
        <f t="shared" si="157"/>
        <v>-2.2154080059822743</v>
      </c>
      <c r="AY208">
        <f t="shared" si="158"/>
        <v>0.35127705618387767</v>
      </c>
      <c r="AZ208">
        <f t="shared" si="159"/>
        <v>6.8799241807049051E-5</v>
      </c>
      <c r="BA208">
        <f t="shared" si="167"/>
        <v>6.1674630121634896E-3</v>
      </c>
    </row>
    <row r="209" spans="7:53" x14ac:dyDescent="0.25">
      <c r="G209" s="4">
        <f t="shared" si="160"/>
        <v>40800</v>
      </c>
      <c r="H209">
        <f t="shared" si="161"/>
        <v>3</v>
      </c>
      <c r="I209" s="4">
        <f t="shared" si="139"/>
        <v>40800</v>
      </c>
      <c r="J209">
        <f t="shared" si="140"/>
        <v>0.56164383561643838</v>
      </c>
      <c r="K209">
        <f t="shared" si="141"/>
        <v>0.81095890410958904</v>
      </c>
      <c r="L209" s="9">
        <f t="shared" si="126"/>
        <v>0.99587689817830749</v>
      </c>
      <c r="M209" s="9">
        <f t="shared" si="142"/>
        <v>0.9945963301233226</v>
      </c>
      <c r="N209" s="9">
        <f t="shared" si="127"/>
        <v>0.993032914860148</v>
      </c>
      <c r="O209" s="11">
        <f t="shared" si="128"/>
        <v>1.1487218264240699E-2</v>
      </c>
      <c r="P209">
        <f t="shared" si="129"/>
        <v>-1.1649122302556418</v>
      </c>
      <c r="Q209">
        <f t="shared" si="130"/>
        <v>-9.0080389292697678</v>
      </c>
      <c r="R209">
        <f t="shared" si="131"/>
        <v>0.12152413036010885</v>
      </c>
      <c r="S209">
        <f t="shared" si="132"/>
        <v>2.283564494977416E-5</v>
      </c>
      <c r="T209">
        <f t="shared" si="133"/>
        <v>2.283564494977416E-5</v>
      </c>
      <c r="W209" s="4">
        <f t="shared" si="162"/>
        <v>41165</v>
      </c>
      <c r="X209">
        <f t="shared" si="163"/>
        <v>4</v>
      </c>
      <c r="Y209" s="4">
        <f t="shared" si="143"/>
        <v>41165</v>
      </c>
      <c r="Z209">
        <f t="shared" si="144"/>
        <v>1.5595075239398084</v>
      </c>
      <c r="AA209">
        <f t="shared" si="145"/>
        <v>1.8081414037212291</v>
      </c>
      <c r="AB209" s="9">
        <f t="shared" si="134"/>
        <v>0.98122719647260759</v>
      </c>
      <c r="AC209" s="9">
        <f t="shared" si="146"/>
        <v>1.0094456327173291</v>
      </c>
      <c r="AD209" s="9">
        <f t="shared" si="135"/>
        <v>0.97634213570552064</v>
      </c>
      <c r="AE209" s="11">
        <f t="shared" si="147"/>
        <v>2.0123690582147045E-2</v>
      </c>
      <c r="AF209">
        <f t="shared" si="148"/>
        <v>-1.3068954544288108E-2</v>
      </c>
      <c r="AG209">
        <f t="shared" si="149"/>
        <v>-3.2599004504489639</v>
      </c>
      <c r="AH209">
        <f t="shared" si="150"/>
        <v>0.48495106684519423</v>
      </c>
      <c r="AI209">
        <f t="shared" si="151"/>
        <v>9.2842225889541369E-5</v>
      </c>
      <c r="AJ209">
        <f t="shared" si="164"/>
        <v>5.2044638944456541E-3</v>
      </c>
      <c r="AN209" s="4">
        <f t="shared" si="165"/>
        <v>41531</v>
      </c>
      <c r="AO209">
        <f t="shared" si="166"/>
        <v>6</v>
      </c>
      <c r="AP209" s="4">
        <f t="shared" si="152"/>
        <v>0</v>
      </c>
      <c r="AQ209">
        <f t="shared" si="153"/>
        <v>0</v>
      </c>
      <c r="AR209">
        <f t="shared" si="154"/>
        <v>0</v>
      </c>
      <c r="AS209" s="9">
        <f t="shared" si="136"/>
        <v>1</v>
      </c>
      <c r="AT209" s="9">
        <f t="shared" si="137"/>
        <v>0</v>
      </c>
      <c r="AU209" s="9">
        <f t="shared" si="138"/>
        <v>1</v>
      </c>
      <c r="AV209" s="11">
        <f t="shared" si="155"/>
        <v>0</v>
      </c>
      <c r="AW209">
        <f t="shared" si="156"/>
        <v>0</v>
      </c>
      <c r="AX209">
        <f t="shared" si="157"/>
        <v>0</v>
      </c>
      <c r="AY209">
        <f t="shared" si="158"/>
        <v>0</v>
      </c>
      <c r="AZ209">
        <f t="shared" si="159"/>
        <v>0</v>
      </c>
      <c r="BA209">
        <f t="shared" si="167"/>
        <v>6.1674630121634896E-3</v>
      </c>
    </row>
    <row r="210" spans="7:53" x14ac:dyDescent="0.25">
      <c r="G210" s="4">
        <f t="shared" si="160"/>
        <v>40801</v>
      </c>
      <c r="H210">
        <f t="shared" si="161"/>
        <v>4</v>
      </c>
      <c r="I210" s="4">
        <f t="shared" si="139"/>
        <v>40801</v>
      </c>
      <c r="J210">
        <f t="shared" si="140"/>
        <v>0.56438356164383563</v>
      </c>
      <c r="K210">
        <f t="shared" si="141"/>
        <v>0.81369863013698629</v>
      </c>
      <c r="L210" s="9">
        <f t="shared" si="126"/>
        <v>0.99584887239043807</v>
      </c>
      <c r="M210" s="9">
        <f t="shared" si="142"/>
        <v>0.99462432066138173</v>
      </c>
      <c r="N210" s="9">
        <f t="shared" si="127"/>
        <v>0.99299843491599227</v>
      </c>
      <c r="O210" s="11">
        <f t="shared" si="128"/>
        <v>1.1513687216919737E-2</v>
      </c>
      <c r="P210">
        <f t="shared" si="129"/>
        <v>-1.1316274814183573</v>
      </c>
      <c r="Q210">
        <f t="shared" si="130"/>
        <v>-8.9556943060883079</v>
      </c>
      <c r="R210">
        <f t="shared" si="131"/>
        <v>0.12836047883347829</v>
      </c>
      <c r="S210">
        <f t="shared" si="132"/>
        <v>2.412094456467993E-5</v>
      </c>
      <c r="T210">
        <f t="shared" si="133"/>
        <v>2.412094456467993E-5</v>
      </c>
      <c r="W210" s="4">
        <f t="shared" si="162"/>
        <v>41166</v>
      </c>
      <c r="X210">
        <f t="shared" si="163"/>
        <v>5</v>
      </c>
      <c r="Y210" s="4">
        <f t="shared" si="143"/>
        <v>41166</v>
      </c>
      <c r="Z210">
        <f t="shared" si="144"/>
        <v>1.5622435020519836</v>
      </c>
      <c r="AA210">
        <f t="shared" si="145"/>
        <v>1.8108773818334043</v>
      </c>
      <c r="AB210" s="9">
        <f t="shared" si="134"/>
        <v>0.98117586514007038</v>
      </c>
      <c r="AC210" s="9">
        <f t="shared" si="146"/>
        <v>1.0094984430149447</v>
      </c>
      <c r="AD210" s="9">
        <f t="shared" si="135"/>
        <v>0.97628596463011552</v>
      </c>
      <c r="AE210" s="11">
        <f t="shared" si="147"/>
        <v>2.0144786561741478E-2</v>
      </c>
      <c r="AF210">
        <f t="shared" si="148"/>
        <v>-4.784133298884284E-3</v>
      </c>
      <c r="AG210">
        <f t="shared" si="149"/>
        <v>-3.2487712734268439</v>
      </c>
      <c r="AH210">
        <f t="shared" si="150"/>
        <v>0.48814666012917302</v>
      </c>
      <c r="AI210">
        <f t="shared" si="151"/>
        <v>9.3458900465462095E-5</v>
      </c>
      <c r="AJ210">
        <f t="shared" si="164"/>
        <v>5.2979227949111161E-3</v>
      </c>
      <c r="AN210" s="4">
        <f t="shared" si="165"/>
        <v>41532</v>
      </c>
      <c r="AO210">
        <f t="shared" si="166"/>
        <v>7</v>
      </c>
      <c r="AP210" s="4">
        <f t="shared" si="152"/>
        <v>0</v>
      </c>
      <c r="AQ210">
        <f t="shared" si="153"/>
        <v>0</v>
      </c>
      <c r="AR210">
        <f t="shared" si="154"/>
        <v>0</v>
      </c>
      <c r="AS210" s="9">
        <f t="shared" si="136"/>
        <v>1</v>
      </c>
      <c r="AT210" s="9">
        <f t="shared" si="137"/>
        <v>0</v>
      </c>
      <c r="AU210" s="9">
        <f t="shared" si="138"/>
        <v>1</v>
      </c>
      <c r="AV210" s="11">
        <f t="shared" si="155"/>
        <v>0</v>
      </c>
      <c r="AW210">
        <f t="shared" si="156"/>
        <v>0</v>
      </c>
      <c r="AX210">
        <f t="shared" si="157"/>
        <v>0</v>
      </c>
      <c r="AY210">
        <f t="shared" si="158"/>
        <v>0</v>
      </c>
      <c r="AZ210">
        <f t="shared" si="159"/>
        <v>0</v>
      </c>
      <c r="BA210">
        <f t="shared" si="167"/>
        <v>6.1674630121634896E-3</v>
      </c>
    </row>
    <row r="211" spans="7:53" x14ac:dyDescent="0.25">
      <c r="G211" s="4">
        <f t="shared" si="160"/>
        <v>40802</v>
      </c>
      <c r="H211">
        <f t="shared" si="161"/>
        <v>5</v>
      </c>
      <c r="I211" s="4">
        <f t="shared" si="139"/>
        <v>40802</v>
      </c>
      <c r="J211">
        <f t="shared" si="140"/>
        <v>0.56712328767123288</v>
      </c>
      <c r="K211">
        <f t="shared" si="141"/>
        <v>0.81643835616438354</v>
      </c>
      <c r="L211" s="9">
        <f t="shared" si="126"/>
        <v>0.99582077337572328</v>
      </c>
      <c r="M211" s="9">
        <f t="shared" si="142"/>
        <v>0.99465238591586236</v>
      </c>
      <c r="N211" s="9">
        <f t="shared" si="127"/>
        <v>0.99296388638121813</v>
      </c>
      <c r="O211" s="11">
        <f t="shared" si="128"/>
        <v>1.1540140077358303E-2</v>
      </c>
      <c r="P211">
        <f t="shared" si="129"/>
        <v>-1.0985992651525991</v>
      </c>
      <c r="Q211">
        <f t="shared" si="130"/>
        <v>-8.903744497855353</v>
      </c>
      <c r="R211">
        <f t="shared" si="131"/>
        <v>0.1354031936938532</v>
      </c>
      <c r="S211">
        <f t="shared" si="132"/>
        <v>2.5445098964033696E-5</v>
      </c>
      <c r="T211">
        <f t="shared" si="133"/>
        <v>2.5445098964033696E-5</v>
      </c>
      <c r="W211" s="4">
        <f t="shared" si="162"/>
        <v>41167</v>
      </c>
      <c r="X211">
        <f t="shared" si="163"/>
        <v>6</v>
      </c>
      <c r="Y211" s="4">
        <f t="shared" si="143"/>
        <v>0</v>
      </c>
      <c r="Z211">
        <f t="shared" si="144"/>
        <v>0</v>
      </c>
      <c r="AA211">
        <f t="shared" si="145"/>
        <v>0</v>
      </c>
      <c r="AB211" s="9">
        <f t="shared" si="134"/>
        <v>1</v>
      </c>
      <c r="AC211" s="9">
        <f t="shared" si="146"/>
        <v>0</v>
      </c>
      <c r="AD211" s="9">
        <f t="shared" si="135"/>
        <v>1</v>
      </c>
      <c r="AE211" s="11">
        <f t="shared" si="147"/>
        <v>0</v>
      </c>
      <c r="AF211">
        <f t="shared" si="148"/>
        <v>0</v>
      </c>
      <c r="AG211">
        <f t="shared" si="149"/>
        <v>0</v>
      </c>
      <c r="AH211">
        <f t="shared" si="150"/>
        <v>0</v>
      </c>
      <c r="AI211">
        <f t="shared" si="151"/>
        <v>0</v>
      </c>
      <c r="AJ211">
        <f t="shared" si="164"/>
        <v>5.2979227949111161E-3</v>
      </c>
      <c r="AN211" s="4">
        <f t="shared" si="165"/>
        <v>41533</v>
      </c>
      <c r="AO211">
        <f t="shared" si="166"/>
        <v>1</v>
      </c>
      <c r="AP211" s="4">
        <f t="shared" si="152"/>
        <v>41533</v>
      </c>
      <c r="AQ211">
        <f t="shared" si="153"/>
        <v>2.5675182481751828</v>
      </c>
      <c r="AR211">
        <f t="shared" si="154"/>
        <v>2.8168333166683337</v>
      </c>
      <c r="AS211" s="9">
        <f t="shared" si="136"/>
        <v>0.95893679429538148</v>
      </c>
      <c r="AT211" s="9">
        <f t="shared" si="137"/>
        <v>1.0329101084399936</v>
      </c>
      <c r="AU211" s="9">
        <f t="shared" si="138"/>
        <v>0.95251225088674973</v>
      </c>
      <c r="AV211" s="11">
        <f t="shared" si="155"/>
        <v>2.7053481977427747E-2</v>
      </c>
      <c r="AW211">
        <f t="shared" si="156"/>
        <v>-0.29473240901974984</v>
      </c>
      <c r="AX211">
        <f t="shared" si="157"/>
        <v>-2.2005712217412534</v>
      </c>
      <c r="AY211">
        <f t="shared" si="158"/>
        <v>0.35501370143361721</v>
      </c>
      <c r="AZ211">
        <f t="shared" si="159"/>
        <v>6.9546028436211937E-5</v>
      </c>
      <c r="BA211">
        <f t="shared" si="167"/>
        <v>6.2370090405997015E-3</v>
      </c>
    </row>
    <row r="212" spans="7:53" x14ac:dyDescent="0.25">
      <c r="G212" s="4">
        <f t="shared" si="160"/>
        <v>40803</v>
      </c>
      <c r="H212">
        <f t="shared" si="161"/>
        <v>6</v>
      </c>
      <c r="I212" s="4">
        <f t="shared" si="139"/>
        <v>0</v>
      </c>
      <c r="J212">
        <f t="shared" si="140"/>
        <v>0</v>
      </c>
      <c r="K212">
        <f t="shared" si="141"/>
        <v>0</v>
      </c>
      <c r="L212" s="9">
        <f t="shared" si="126"/>
        <v>1</v>
      </c>
      <c r="M212" s="9">
        <f t="shared" si="142"/>
        <v>0</v>
      </c>
      <c r="N212" s="9">
        <f t="shared" si="127"/>
        <v>1</v>
      </c>
      <c r="O212" s="11">
        <f t="shared" si="128"/>
        <v>0</v>
      </c>
      <c r="P212">
        <f t="shared" si="129"/>
        <v>0</v>
      </c>
      <c r="Q212">
        <f t="shared" si="130"/>
        <v>0</v>
      </c>
      <c r="R212">
        <f t="shared" si="131"/>
        <v>0</v>
      </c>
      <c r="S212">
        <f t="shared" si="132"/>
        <v>0</v>
      </c>
      <c r="T212">
        <f t="shared" si="133"/>
        <v>0</v>
      </c>
      <c r="W212" s="4">
        <f t="shared" si="162"/>
        <v>41168</v>
      </c>
      <c r="X212">
        <f t="shared" si="163"/>
        <v>7</v>
      </c>
      <c r="Y212" s="4">
        <f t="shared" si="143"/>
        <v>0</v>
      </c>
      <c r="Z212">
        <f t="shared" si="144"/>
        <v>0</v>
      </c>
      <c r="AA212">
        <f t="shared" si="145"/>
        <v>0</v>
      </c>
      <c r="AB212" s="9">
        <f t="shared" si="134"/>
        <v>1</v>
      </c>
      <c r="AC212" s="9">
        <f t="shared" si="146"/>
        <v>0</v>
      </c>
      <c r="AD212" s="9">
        <f t="shared" si="135"/>
        <v>1</v>
      </c>
      <c r="AE212" s="11">
        <f t="shared" si="147"/>
        <v>0</v>
      </c>
      <c r="AF212">
        <f t="shared" si="148"/>
        <v>0</v>
      </c>
      <c r="AG212">
        <f t="shared" si="149"/>
        <v>0</v>
      </c>
      <c r="AH212">
        <f t="shared" si="150"/>
        <v>0</v>
      </c>
      <c r="AI212">
        <f t="shared" si="151"/>
        <v>0</v>
      </c>
      <c r="AJ212">
        <f t="shared" si="164"/>
        <v>5.2979227949111161E-3</v>
      </c>
      <c r="AN212" s="4">
        <f t="shared" si="165"/>
        <v>41534</v>
      </c>
      <c r="AO212">
        <f t="shared" si="166"/>
        <v>2</v>
      </c>
      <c r="AP212" s="4">
        <f t="shared" si="152"/>
        <v>41534</v>
      </c>
      <c r="AQ212">
        <f t="shared" si="153"/>
        <v>2.570255474452555</v>
      </c>
      <c r="AR212">
        <f t="shared" si="154"/>
        <v>2.8195705429457059</v>
      </c>
      <c r="AS212" s="9">
        <f t="shared" si="136"/>
        <v>0.95886799941093726</v>
      </c>
      <c r="AT212" s="9">
        <f t="shared" si="137"/>
        <v>1.0329842155450333</v>
      </c>
      <c r="AU212" s="9">
        <f t="shared" si="138"/>
        <v>0.95243999011982627</v>
      </c>
      <c r="AV212" s="11">
        <f t="shared" si="155"/>
        <v>2.70701302933927E-2</v>
      </c>
      <c r="AW212">
        <f t="shared" si="156"/>
        <v>-0.29082349833675886</v>
      </c>
      <c r="AX212">
        <f t="shared" si="157"/>
        <v>-2.1956472170780112</v>
      </c>
      <c r="AY212">
        <f t="shared" si="158"/>
        <v>0.3562525948938628</v>
      </c>
      <c r="AZ212">
        <f t="shared" si="159"/>
        <v>6.9793730689577814E-5</v>
      </c>
      <c r="BA212">
        <f t="shared" si="167"/>
        <v>6.3068027712892792E-3</v>
      </c>
    </row>
    <row r="213" spans="7:53" x14ac:dyDescent="0.25">
      <c r="G213" s="4">
        <f t="shared" si="160"/>
        <v>40804</v>
      </c>
      <c r="H213">
        <f t="shared" si="161"/>
        <v>7</v>
      </c>
      <c r="I213" s="4">
        <f t="shared" si="139"/>
        <v>0</v>
      </c>
      <c r="J213">
        <f t="shared" si="140"/>
        <v>0</v>
      </c>
      <c r="K213">
        <f t="shared" si="141"/>
        <v>0</v>
      </c>
      <c r="L213" s="9">
        <f t="shared" si="126"/>
        <v>1</v>
      </c>
      <c r="M213" s="9">
        <f t="shared" si="142"/>
        <v>0</v>
      </c>
      <c r="N213" s="9">
        <f t="shared" si="127"/>
        <v>1</v>
      </c>
      <c r="O213" s="11">
        <f t="shared" si="128"/>
        <v>0</v>
      </c>
      <c r="P213">
        <f t="shared" si="129"/>
        <v>0</v>
      </c>
      <c r="Q213">
        <f t="shared" si="130"/>
        <v>0</v>
      </c>
      <c r="R213">
        <f t="shared" si="131"/>
        <v>0</v>
      </c>
      <c r="S213">
        <f t="shared" si="132"/>
        <v>0</v>
      </c>
      <c r="T213">
        <f t="shared" si="133"/>
        <v>0</v>
      </c>
      <c r="W213" s="4">
        <f t="shared" si="162"/>
        <v>41169</v>
      </c>
      <c r="X213">
        <f t="shared" si="163"/>
        <v>1</v>
      </c>
      <c r="Y213" s="4">
        <f t="shared" si="143"/>
        <v>41169</v>
      </c>
      <c r="Z213">
        <f t="shared" si="144"/>
        <v>1.5704514363885089</v>
      </c>
      <c r="AA213">
        <f t="shared" si="145"/>
        <v>1.8190853161699296</v>
      </c>
      <c r="AB213" s="9">
        <f t="shared" si="134"/>
        <v>0.98102153962501015</v>
      </c>
      <c r="AC213" s="9">
        <f t="shared" si="146"/>
        <v>1.0096572482611887</v>
      </c>
      <c r="AD213" s="9">
        <f t="shared" si="135"/>
        <v>0.97611714431723884</v>
      </c>
      <c r="AE213" s="11">
        <f t="shared" si="147"/>
        <v>2.0207994761474574E-2</v>
      </c>
      <c r="AF213">
        <f t="shared" si="148"/>
        <v>1.9899635569954971E-2</v>
      </c>
      <c r="AG213">
        <f t="shared" si="149"/>
        <v>-3.2155990805713293</v>
      </c>
      <c r="AH213">
        <f t="shared" si="150"/>
        <v>0.49765988513241355</v>
      </c>
      <c r="AI213">
        <f t="shared" si="151"/>
        <v>9.5295258829663663E-5</v>
      </c>
      <c r="AJ213">
        <f t="shared" si="164"/>
        <v>5.39321805374078E-3</v>
      </c>
      <c r="AN213" s="4">
        <f t="shared" si="165"/>
        <v>41535</v>
      </c>
      <c r="AO213">
        <f t="shared" si="166"/>
        <v>3</v>
      </c>
      <c r="AP213" s="4">
        <f t="shared" si="152"/>
        <v>41535</v>
      </c>
      <c r="AQ213">
        <f t="shared" si="153"/>
        <v>2.5729927007299271</v>
      </c>
      <c r="AR213">
        <f t="shared" si="154"/>
        <v>2.822307769223078</v>
      </c>
      <c r="AS213" s="9">
        <f t="shared" si="136"/>
        <v>0.95879916475683669</v>
      </c>
      <c r="AT213" s="9">
        <f t="shared" si="137"/>
        <v>1.0330583761344267</v>
      </c>
      <c r="AU213" s="9">
        <f t="shared" si="138"/>
        <v>0.95236769302967528</v>
      </c>
      <c r="AV213" s="11">
        <f t="shared" si="155"/>
        <v>2.7086767653852723E-2</v>
      </c>
      <c r="AW213">
        <f t="shared" si="156"/>
        <v>-0.28692371016408941</v>
      </c>
      <c r="AX213">
        <f t="shared" si="157"/>
        <v>-2.1907339551870204</v>
      </c>
      <c r="AY213">
        <f t="shared" si="158"/>
        <v>0.35748811754379445</v>
      </c>
      <c r="AZ213">
        <f t="shared" si="159"/>
        <v>7.0040810968424128E-5</v>
      </c>
      <c r="BA213">
        <f t="shared" si="167"/>
        <v>6.3768435822577031E-3</v>
      </c>
    </row>
    <row r="214" spans="7:53" x14ac:dyDescent="0.25">
      <c r="G214" s="4">
        <f t="shared" si="160"/>
        <v>40805</v>
      </c>
      <c r="H214">
        <f t="shared" si="161"/>
        <v>1</v>
      </c>
      <c r="I214" s="4">
        <f t="shared" si="139"/>
        <v>40805</v>
      </c>
      <c r="J214">
        <f t="shared" si="140"/>
        <v>0.57534246575342463</v>
      </c>
      <c r="K214">
        <f t="shared" si="141"/>
        <v>0.82465753424657529</v>
      </c>
      <c r="L214" s="9">
        <f t="shared" si="126"/>
        <v>0.99573603748592743</v>
      </c>
      <c r="M214" s="9">
        <f t="shared" si="142"/>
        <v>0.99473702958826671</v>
      </c>
      <c r="N214" s="9">
        <f t="shared" si="127"/>
        <v>0.99285982973618025</v>
      </c>
      <c r="O214" s="11">
        <f t="shared" si="128"/>
        <v>1.1619402187540356E-2</v>
      </c>
      <c r="P214">
        <f t="shared" si="129"/>
        <v>-1.0010246463336394</v>
      </c>
      <c r="Q214">
        <f t="shared" si="130"/>
        <v>-8.7502182957650749</v>
      </c>
      <c r="R214">
        <f t="shared" si="131"/>
        <v>0.15773200312426416</v>
      </c>
      <c r="S214">
        <f t="shared" si="132"/>
        <v>2.9643672827528505E-5</v>
      </c>
      <c r="T214">
        <f t="shared" si="133"/>
        <v>2.9643672827528505E-5</v>
      </c>
      <c r="W214" s="4">
        <f t="shared" si="162"/>
        <v>41170</v>
      </c>
      <c r="X214">
        <f t="shared" si="163"/>
        <v>2</v>
      </c>
      <c r="Y214" s="4">
        <f t="shared" si="143"/>
        <v>41170</v>
      </c>
      <c r="Z214">
        <f t="shared" si="144"/>
        <v>1.5731874145006839</v>
      </c>
      <c r="AA214">
        <f t="shared" si="145"/>
        <v>1.8218212942821046</v>
      </c>
      <c r="AB214" s="9">
        <f t="shared" si="134"/>
        <v>0.98096998743288888</v>
      </c>
      <c r="AC214" s="9">
        <f t="shared" si="146"/>
        <v>1.0097103080337666</v>
      </c>
      <c r="AD214" s="9">
        <f t="shared" si="135"/>
        <v>0.97606076866391756</v>
      </c>
      <c r="AE214" s="11">
        <f t="shared" si="147"/>
        <v>2.0229037604812174E-2</v>
      </c>
      <c r="AF214">
        <f t="shared" si="148"/>
        <v>2.8071095209310434E-2</v>
      </c>
      <c r="AG214">
        <f t="shared" si="149"/>
        <v>-3.2046129194717188</v>
      </c>
      <c r="AH214">
        <f t="shared" si="150"/>
        <v>0.5008058329323557</v>
      </c>
      <c r="AI214">
        <f t="shared" si="151"/>
        <v>9.5902705692889586E-5</v>
      </c>
      <c r="AJ214">
        <f t="shared" si="164"/>
        <v>5.4891207594336697E-3</v>
      </c>
      <c r="AN214" s="4">
        <f t="shared" si="165"/>
        <v>41536</v>
      </c>
      <c r="AO214">
        <f t="shared" si="166"/>
        <v>4</v>
      </c>
      <c r="AP214" s="4">
        <f t="shared" si="152"/>
        <v>41536</v>
      </c>
      <c r="AQ214">
        <f t="shared" si="153"/>
        <v>2.5757299270072993</v>
      </c>
      <c r="AR214">
        <f t="shared" si="154"/>
        <v>2.8250449955004502</v>
      </c>
      <c r="AS214" s="9">
        <f t="shared" si="136"/>
        <v>0.95873029037179713</v>
      </c>
      <c r="AT214" s="9">
        <f t="shared" si="137"/>
        <v>1.0331325901872013</v>
      </c>
      <c r="AU214" s="9">
        <f t="shared" si="138"/>
        <v>0.95229535965323708</v>
      </c>
      <c r="AV214" s="11">
        <f t="shared" si="155"/>
        <v>2.7103394064650274E-2</v>
      </c>
      <c r="AW214">
        <f t="shared" si="156"/>
        <v>-0.28303301762662358</v>
      </c>
      <c r="AX214">
        <f t="shared" si="157"/>
        <v>-2.1858314048873932</v>
      </c>
      <c r="AY214">
        <f t="shared" si="158"/>
        <v>0.3587202438427039</v>
      </c>
      <c r="AZ214">
        <f t="shared" si="159"/>
        <v>7.0287264162271877E-5</v>
      </c>
      <c r="BA214">
        <f t="shared" si="167"/>
        <v>6.4471308464199746E-3</v>
      </c>
    </row>
    <row r="215" spans="7:53" x14ac:dyDescent="0.25">
      <c r="G215" s="4">
        <f t="shared" si="160"/>
        <v>40806</v>
      </c>
      <c r="H215">
        <f t="shared" si="161"/>
        <v>2</v>
      </c>
      <c r="I215" s="4">
        <f t="shared" si="139"/>
        <v>40806</v>
      </c>
      <c r="J215">
        <f t="shared" si="140"/>
        <v>0.57808219178082187</v>
      </c>
      <c r="K215">
        <f t="shared" si="141"/>
        <v>0.82739726027397253</v>
      </c>
      <c r="L215" s="9">
        <f t="shared" si="126"/>
        <v>0.99570764607918794</v>
      </c>
      <c r="M215" s="9">
        <f t="shared" si="142"/>
        <v>0.99476539331904357</v>
      </c>
      <c r="N215" s="9">
        <f t="shared" si="127"/>
        <v>0.9928250073418553</v>
      </c>
      <c r="O215" s="11">
        <f t="shared" si="128"/>
        <v>1.1645790761303062E-2</v>
      </c>
      <c r="P215">
        <f t="shared" si="129"/>
        <v>-0.96899362466596883</v>
      </c>
      <c r="Q215">
        <f t="shared" si="130"/>
        <v>-8.6998024471299029</v>
      </c>
      <c r="R215">
        <f t="shared" si="131"/>
        <v>0.16556047739448432</v>
      </c>
      <c r="S215">
        <f t="shared" si="132"/>
        <v>3.1115819671618072E-5</v>
      </c>
      <c r="T215">
        <f t="shared" si="133"/>
        <v>3.1115819671618072E-5</v>
      </c>
      <c r="W215" s="4">
        <f t="shared" si="162"/>
        <v>41171</v>
      </c>
      <c r="X215">
        <f t="shared" si="163"/>
        <v>3</v>
      </c>
      <c r="Y215" s="4">
        <f t="shared" si="143"/>
        <v>41171</v>
      </c>
      <c r="Z215">
        <f t="shared" si="144"/>
        <v>1.5759233926128591</v>
      </c>
      <c r="AA215">
        <f t="shared" si="145"/>
        <v>1.8245572723942798</v>
      </c>
      <c r="AB215" s="9">
        <f t="shared" si="134"/>
        <v>0.98091838013986288</v>
      </c>
      <c r="AC215" s="9">
        <f t="shared" si="146"/>
        <v>1.0097634301046678</v>
      </c>
      <c r="AD215" s="9">
        <f t="shared" si="135"/>
        <v>0.97600434197596442</v>
      </c>
      <c r="AE215" s="11">
        <f t="shared" si="147"/>
        <v>2.0250067181410012E-2</v>
      </c>
      <c r="AF215">
        <f t="shared" si="148"/>
        <v>3.6214538686451782E-2</v>
      </c>
      <c r="AG215">
        <f t="shared" si="149"/>
        <v>-3.1936621076711296</v>
      </c>
      <c r="AH215">
        <f t="shared" si="150"/>
        <v>0.50393892248699157</v>
      </c>
      <c r="AI215">
        <f t="shared" si="151"/>
        <v>9.6507759383980424E-5</v>
      </c>
      <c r="AJ215">
        <f t="shared" si="164"/>
        <v>5.5856285188176499E-3</v>
      </c>
      <c r="AN215" s="4">
        <f t="shared" si="165"/>
        <v>41537</v>
      </c>
      <c r="AO215">
        <f t="shared" si="166"/>
        <v>5</v>
      </c>
      <c r="AP215" s="4">
        <f t="shared" si="152"/>
        <v>41537</v>
      </c>
      <c r="AQ215">
        <f t="shared" si="153"/>
        <v>2.5784671532846715</v>
      </c>
      <c r="AR215">
        <f t="shared" si="154"/>
        <v>2.8277822217778223</v>
      </c>
      <c r="AS215" s="9">
        <f t="shared" si="136"/>
        <v>0.95866137629451664</v>
      </c>
      <c r="AT215" s="9">
        <f t="shared" si="137"/>
        <v>1.0332068576824001</v>
      </c>
      <c r="AU215" s="9">
        <f t="shared" si="138"/>
        <v>0.9522229900274316</v>
      </c>
      <c r="AV215" s="11">
        <f t="shared" si="155"/>
        <v>2.7120009531629592E-2</v>
      </c>
      <c r="AW215">
        <f t="shared" si="156"/>
        <v>-0.27915139395180155</v>
      </c>
      <c r="AX215">
        <f t="shared" si="157"/>
        <v>-2.1809395351167984</v>
      </c>
      <c r="AY215">
        <f t="shared" si="158"/>
        <v>0.35994894855527648</v>
      </c>
      <c r="AZ215">
        <f t="shared" si="159"/>
        <v>7.0533085218822285E-5</v>
      </c>
      <c r="BA215">
        <f t="shared" si="167"/>
        <v>6.5176639316387973E-3</v>
      </c>
    </row>
    <row r="216" spans="7:53" x14ac:dyDescent="0.25">
      <c r="G216" s="4">
        <f t="shared" si="160"/>
        <v>40807</v>
      </c>
      <c r="H216">
        <f t="shared" si="161"/>
        <v>3</v>
      </c>
      <c r="I216" s="4">
        <f t="shared" si="139"/>
        <v>40807</v>
      </c>
      <c r="J216">
        <f t="shared" si="140"/>
        <v>0.58082191780821912</v>
      </c>
      <c r="K216">
        <f t="shared" si="141"/>
        <v>0.83013698630136978</v>
      </c>
      <c r="L216" s="9">
        <f t="shared" si="126"/>
        <v>0.99567918170321745</v>
      </c>
      <c r="M216" s="9">
        <f t="shared" si="142"/>
        <v>0.99479383157172396</v>
      </c>
      <c r="N216" s="9">
        <f t="shared" si="127"/>
        <v>0.99279011660830097</v>
      </c>
      <c r="O216" s="11">
        <f t="shared" si="128"/>
        <v>1.1672163283947825E-2</v>
      </c>
      <c r="P216">
        <f t="shared" si="129"/>
        <v>-0.93720489421238928</v>
      </c>
      <c r="Q216">
        <f t="shared" si="130"/>
        <v>-8.6497591249142349</v>
      </c>
      <c r="R216">
        <f t="shared" si="131"/>
        <v>0.17357335286862643</v>
      </c>
      <c r="S216">
        <f t="shared" si="132"/>
        <v>3.262271063956917E-5</v>
      </c>
      <c r="T216">
        <f t="shared" si="133"/>
        <v>3.262271063956917E-5</v>
      </c>
      <c r="W216" s="4">
        <f t="shared" si="162"/>
        <v>41172</v>
      </c>
      <c r="X216">
        <f t="shared" si="163"/>
        <v>4</v>
      </c>
      <c r="Y216" s="4">
        <f t="shared" si="143"/>
        <v>41172</v>
      </c>
      <c r="Z216">
        <f t="shared" si="144"/>
        <v>1.5786593707250343</v>
      </c>
      <c r="AA216">
        <f t="shared" si="145"/>
        <v>1.827293250506455</v>
      </c>
      <c r="AB216" s="9">
        <f t="shared" si="134"/>
        <v>0.98086671779149326</v>
      </c>
      <c r="AC216" s="9">
        <f t="shared" si="146"/>
        <v>1.0098166144457723</v>
      </c>
      <c r="AD216" s="9">
        <f t="shared" si="135"/>
        <v>0.9759478642972812</v>
      </c>
      <c r="AE216" s="11">
        <f t="shared" si="147"/>
        <v>2.0271083498190182E-2</v>
      </c>
      <c r="AF216">
        <f t="shared" si="148"/>
        <v>4.4330094117595545E-2</v>
      </c>
      <c r="AG216">
        <f t="shared" si="149"/>
        <v>-3.1827464852668745</v>
      </c>
      <c r="AH216">
        <f t="shared" si="150"/>
        <v>0.50705898283452366</v>
      </c>
      <c r="AI216">
        <f t="shared" si="151"/>
        <v>9.7110386880569529E-5</v>
      </c>
      <c r="AJ216">
        <f t="shared" si="164"/>
        <v>5.6827389056982192E-3</v>
      </c>
      <c r="AN216" s="4">
        <f t="shared" si="165"/>
        <v>41538</v>
      </c>
      <c r="AO216">
        <f t="shared" si="166"/>
        <v>6</v>
      </c>
      <c r="AP216" s="4">
        <f t="shared" si="152"/>
        <v>0</v>
      </c>
      <c r="AQ216">
        <f t="shared" si="153"/>
        <v>0</v>
      </c>
      <c r="AR216">
        <f t="shared" si="154"/>
        <v>0</v>
      </c>
      <c r="AS216" s="9">
        <f t="shared" si="136"/>
        <v>1</v>
      </c>
      <c r="AT216" s="9">
        <f t="shared" si="137"/>
        <v>0</v>
      </c>
      <c r="AU216" s="9">
        <f t="shared" si="138"/>
        <v>1</v>
      </c>
      <c r="AV216" s="11">
        <f t="shared" si="155"/>
        <v>0</v>
      </c>
      <c r="AW216">
        <f t="shared" si="156"/>
        <v>0</v>
      </c>
      <c r="AX216">
        <f t="shared" si="157"/>
        <v>0</v>
      </c>
      <c r="AY216">
        <f t="shared" si="158"/>
        <v>0</v>
      </c>
      <c r="AZ216">
        <f t="shared" si="159"/>
        <v>0</v>
      </c>
      <c r="BA216">
        <f t="shared" si="167"/>
        <v>6.5176639316387973E-3</v>
      </c>
    </row>
    <row r="217" spans="7:53" x14ac:dyDescent="0.25">
      <c r="G217" s="4">
        <f t="shared" si="160"/>
        <v>40808</v>
      </c>
      <c r="H217">
        <f t="shared" si="161"/>
        <v>4</v>
      </c>
      <c r="I217" s="4">
        <f t="shared" si="139"/>
        <v>40808</v>
      </c>
      <c r="J217">
        <f t="shared" si="140"/>
        <v>0.58356164383561648</v>
      </c>
      <c r="K217">
        <f t="shared" si="141"/>
        <v>0.83287671232876714</v>
      </c>
      <c r="L217" s="9">
        <f t="shared" si="126"/>
        <v>0.99565064440950035</v>
      </c>
      <c r="M217" s="9">
        <f t="shared" si="142"/>
        <v>0.99482234430751026</v>
      </c>
      <c r="N217" s="9">
        <f t="shared" si="127"/>
        <v>0.99275515758575139</v>
      </c>
      <c r="O217" s="11">
        <f t="shared" si="128"/>
        <v>1.1698519763688816E-2</v>
      </c>
      <c r="P217">
        <f t="shared" si="129"/>
        <v>-0.90565573938347466</v>
      </c>
      <c r="Q217">
        <f t="shared" si="130"/>
        <v>-8.6000840831452408</v>
      </c>
      <c r="R217">
        <f t="shared" si="131"/>
        <v>0.1817650339224105</v>
      </c>
      <c r="S217">
        <f t="shared" si="132"/>
        <v>3.4163297325997764E-5</v>
      </c>
      <c r="T217">
        <f t="shared" si="133"/>
        <v>3.4163297325997764E-5</v>
      </c>
      <c r="W217" s="4">
        <f t="shared" si="162"/>
        <v>41173</v>
      </c>
      <c r="X217">
        <f t="shared" si="163"/>
        <v>5</v>
      </c>
      <c r="Y217" s="4">
        <f t="shared" si="143"/>
        <v>41173</v>
      </c>
      <c r="Z217">
        <f t="shared" si="144"/>
        <v>1.5813953488372092</v>
      </c>
      <c r="AA217">
        <f t="shared" si="145"/>
        <v>1.8300292286186299</v>
      </c>
      <c r="AB217" s="9">
        <f t="shared" si="134"/>
        <v>0.98081500043332281</v>
      </c>
      <c r="AC217" s="9">
        <f t="shared" si="146"/>
        <v>1.0098698610289838</v>
      </c>
      <c r="AD217" s="9">
        <f t="shared" si="135"/>
        <v>0.97589133567175101</v>
      </c>
      <c r="AE217" s="11">
        <f t="shared" si="147"/>
        <v>2.0292086562073885E-2</v>
      </c>
      <c r="AF217">
        <f t="shared" si="148"/>
        <v>5.2417888840980302E-2</v>
      </c>
      <c r="AG217">
        <f t="shared" si="149"/>
        <v>-3.1718658933268005</v>
      </c>
      <c r="AH217">
        <f t="shared" si="150"/>
        <v>0.51016584685305366</v>
      </c>
      <c r="AI217">
        <f t="shared" si="151"/>
        <v>9.7710555887853433E-5</v>
      </c>
      <c r="AJ217">
        <f t="shared" si="164"/>
        <v>5.7804494615860723E-3</v>
      </c>
      <c r="AN217" s="4">
        <f t="shared" si="165"/>
        <v>41539</v>
      </c>
      <c r="AO217">
        <f t="shared" si="166"/>
        <v>7</v>
      </c>
      <c r="AP217" s="4">
        <f t="shared" si="152"/>
        <v>0</v>
      </c>
      <c r="AQ217">
        <f t="shared" si="153"/>
        <v>0</v>
      </c>
      <c r="AR217">
        <f t="shared" si="154"/>
        <v>0</v>
      </c>
      <c r="AS217" s="9">
        <f t="shared" si="136"/>
        <v>1</v>
      </c>
      <c r="AT217" s="9">
        <f t="shared" si="137"/>
        <v>0</v>
      </c>
      <c r="AU217" s="9">
        <f t="shared" si="138"/>
        <v>1</v>
      </c>
      <c r="AV217" s="11">
        <f t="shared" si="155"/>
        <v>0</v>
      </c>
      <c r="AW217">
        <f t="shared" si="156"/>
        <v>0</v>
      </c>
      <c r="AX217">
        <f t="shared" si="157"/>
        <v>0</v>
      </c>
      <c r="AY217">
        <f t="shared" si="158"/>
        <v>0</v>
      </c>
      <c r="AZ217">
        <f t="shared" si="159"/>
        <v>0</v>
      </c>
      <c r="BA217">
        <f t="shared" si="167"/>
        <v>6.5176639316387973E-3</v>
      </c>
    </row>
    <row r="218" spans="7:53" x14ac:dyDescent="0.25">
      <c r="G218" s="4">
        <f t="shared" si="160"/>
        <v>40809</v>
      </c>
      <c r="H218">
        <f t="shared" si="161"/>
        <v>5</v>
      </c>
      <c r="I218" s="4">
        <f t="shared" si="139"/>
        <v>40809</v>
      </c>
      <c r="J218">
        <f t="shared" si="140"/>
        <v>0.58630136986301373</v>
      </c>
      <c r="K218">
        <f t="shared" si="141"/>
        <v>0.83561643835616439</v>
      </c>
      <c r="L218" s="9">
        <f t="shared" si="126"/>
        <v>0.99562203424950835</v>
      </c>
      <c r="M218" s="9">
        <f t="shared" si="142"/>
        <v>0.99485093148764003</v>
      </c>
      <c r="N218" s="9">
        <f t="shared" si="127"/>
        <v>0.99272013032442641</v>
      </c>
      <c r="O218" s="11">
        <f t="shared" si="128"/>
        <v>1.1724860208733088E-2</v>
      </c>
      <c r="P218">
        <f t="shared" si="129"/>
        <v>-0.87434348674665208</v>
      </c>
      <c r="Q218">
        <f t="shared" si="130"/>
        <v>-8.5507731430659621</v>
      </c>
      <c r="R218">
        <f t="shared" si="131"/>
        <v>0.19012957095384</v>
      </c>
      <c r="S218">
        <f t="shared" si="132"/>
        <v>3.5736464686852167E-5</v>
      </c>
      <c r="T218">
        <f t="shared" si="133"/>
        <v>3.5736464686852167E-5</v>
      </c>
      <c r="W218" s="4">
        <f t="shared" si="162"/>
        <v>41174</v>
      </c>
      <c r="X218">
        <f t="shared" si="163"/>
        <v>6</v>
      </c>
      <c r="Y218" s="4">
        <f t="shared" si="143"/>
        <v>0</v>
      </c>
      <c r="Z218">
        <f t="shared" si="144"/>
        <v>0</v>
      </c>
      <c r="AA218">
        <f t="shared" si="145"/>
        <v>0</v>
      </c>
      <c r="AB218" s="9">
        <f t="shared" si="134"/>
        <v>1</v>
      </c>
      <c r="AC218" s="9">
        <f t="shared" si="146"/>
        <v>0</v>
      </c>
      <c r="AD218" s="9">
        <f t="shared" si="135"/>
        <v>1</v>
      </c>
      <c r="AE218" s="11">
        <f t="shared" si="147"/>
        <v>0</v>
      </c>
      <c r="AF218">
        <f t="shared" si="148"/>
        <v>0</v>
      </c>
      <c r="AG218">
        <f t="shared" si="149"/>
        <v>0</v>
      </c>
      <c r="AH218">
        <f t="shared" si="150"/>
        <v>0</v>
      </c>
      <c r="AI218">
        <f t="shared" si="151"/>
        <v>0</v>
      </c>
      <c r="AJ218">
        <f t="shared" si="164"/>
        <v>5.7804494615860723E-3</v>
      </c>
      <c r="AN218" s="4">
        <f t="shared" si="165"/>
        <v>41540</v>
      </c>
      <c r="AO218">
        <f t="shared" si="166"/>
        <v>1</v>
      </c>
      <c r="AP218" s="4">
        <f t="shared" si="152"/>
        <v>41540</v>
      </c>
      <c r="AQ218">
        <f t="shared" si="153"/>
        <v>2.5866788321167884</v>
      </c>
      <c r="AR218">
        <f t="shared" si="154"/>
        <v>2.8359939006099393</v>
      </c>
      <c r="AS218" s="9">
        <f t="shared" si="136"/>
        <v>0.95845439629591256</v>
      </c>
      <c r="AT218" s="9">
        <f t="shared" si="137"/>
        <v>1.0334299806132221</v>
      </c>
      <c r="AU218" s="9">
        <f t="shared" si="138"/>
        <v>0.95200566402272391</v>
      </c>
      <c r="AV218" s="11">
        <f t="shared" si="155"/>
        <v>2.7169790328004352E-2</v>
      </c>
      <c r="AW218">
        <f t="shared" si="156"/>
        <v>-0.26756066993379529</v>
      </c>
      <c r="AX218">
        <f t="shared" si="157"/>
        <v>-2.1663277001505388</v>
      </c>
      <c r="AY218">
        <f t="shared" si="158"/>
        <v>0.36361428538148644</v>
      </c>
      <c r="AZ218">
        <f t="shared" si="159"/>
        <v>7.1266705910642784E-5</v>
      </c>
      <c r="BA218">
        <f t="shared" si="167"/>
        <v>6.5889306375494401E-3</v>
      </c>
    </row>
    <row r="219" spans="7:53" x14ac:dyDescent="0.25">
      <c r="G219" s="4">
        <f t="shared" si="160"/>
        <v>40810</v>
      </c>
      <c r="H219">
        <f t="shared" si="161"/>
        <v>6</v>
      </c>
      <c r="I219" s="4">
        <f t="shared" si="139"/>
        <v>0</v>
      </c>
      <c r="J219">
        <f t="shared" si="140"/>
        <v>0</v>
      </c>
      <c r="K219">
        <f t="shared" si="141"/>
        <v>0</v>
      </c>
      <c r="L219" s="9">
        <f t="shared" si="126"/>
        <v>1</v>
      </c>
      <c r="M219" s="9">
        <f t="shared" si="142"/>
        <v>0</v>
      </c>
      <c r="N219" s="9">
        <f t="shared" si="127"/>
        <v>1</v>
      </c>
      <c r="O219" s="11">
        <f t="shared" si="128"/>
        <v>0</v>
      </c>
      <c r="P219">
        <f t="shared" si="129"/>
        <v>0</v>
      </c>
      <c r="Q219">
        <f t="shared" si="130"/>
        <v>0</v>
      </c>
      <c r="R219">
        <f t="shared" si="131"/>
        <v>0</v>
      </c>
      <c r="S219">
        <f t="shared" si="132"/>
        <v>0</v>
      </c>
      <c r="T219">
        <f t="shared" si="133"/>
        <v>0</v>
      </c>
      <c r="W219" s="4">
        <f t="shared" si="162"/>
        <v>41175</v>
      </c>
      <c r="X219">
        <f t="shared" si="163"/>
        <v>7</v>
      </c>
      <c r="Y219" s="4">
        <f t="shared" si="143"/>
        <v>0</v>
      </c>
      <c r="Z219">
        <f t="shared" si="144"/>
        <v>0</v>
      </c>
      <c r="AA219">
        <f t="shared" si="145"/>
        <v>0</v>
      </c>
      <c r="AB219" s="9">
        <f t="shared" si="134"/>
        <v>1</v>
      </c>
      <c r="AC219" s="9">
        <f t="shared" si="146"/>
        <v>0</v>
      </c>
      <c r="AD219" s="9">
        <f t="shared" si="135"/>
        <v>1</v>
      </c>
      <c r="AE219" s="11">
        <f t="shared" si="147"/>
        <v>0</v>
      </c>
      <c r="AF219">
        <f t="shared" si="148"/>
        <v>0</v>
      </c>
      <c r="AG219">
        <f t="shared" si="149"/>
        <v>0</v>
      </c>
      <c r="AH219">
        <f t="shared" si="150"/>
        <v>0</v>
      </c>
      <c r="AI219">
        <f t="shared" si="151"/>
        <v>0</v>
      </c>
      <c r="AJ219">
        <f t="shared" si="164"/>
        <v>5.7804494615860723E-3</v>
      </c>
      <c r="AN219" s="4">
        <f t="shared" si="165"/>
        <v>41541</v>
      </c>
      <c r="AO219">
        <f t="shared" si="166"/>
        <v>2</v>
      </c>
      <c r="AP219" s="4">
        <f t="shared" si="152"/>
        <v>41541</v>
      </c>
      <c r="AQ219">
        <f t="shared" si="153"/>
        <v>2.5894160583941606</v>
      </c>
      <c r="AR219">
        <f t="shared" si="154"/>
        <v>2.8387311268873114</v>
      </c>
      <c r="AS219" s="9">
        <f t="shared" si="136"/>
        <v>0.95838532383625474</v>
      </c>
      <c r="AT219" s="9">
        <f t="shared" si="137"/>
        <v>1.0335044616688787</v>
      </c>
      <c r="AU219" s="9">
        <f t="shared" si="138"/>
        <v>0.9519331497682636</v>
      </c>
      <c r="AV219" s="11">
        <f t="shared" si="155"/>
        <v>2.7186362078052483E-2</v>
      </c>
      <c r="AW219">
        <f t="shared" si="156"/>
        <v>-0.26371505604905965</v>
      </c>
      <c r="AX219">
        <f t="shared" si="157"/>
        <v>-2.1614782442552665</v>
      </c>
      <c r="AY219">
        <f t="shared" si="158"/>
        <v>0.36482905747304745</v>
      </c>
      <c r="AZ219">
        <f t="shared" si="159"/>
        <v>7.150994905333292E-5</v>
      </c>
      <c r="BA219">
        <f t="shared" si="167"/>
        <v>6.6604405866027734E-3</v>
      </c>
    </row>
    <row r="220" spans="7:53" x14ac:dyDescent="0.25">
      <c r="G220" s="4">
        <f t="shared" si="160"/>
        <v>40811</v>
      </c>
      <c r="H220">
        <f t="shared" si="161"/>
        <v>7</v>
      </c>
      <c r="I220" s="4">
        <f t="shared" si="139"/>
        <v>0</v>
      </c>
      <c r="J220">
        <f t="shared" si="140"/>
        <v>0</v>
      </c>
      <c r="K220">
        <f t="shared" si="141"/>
        <v>0</v>
      </c>
      <c r="L220" s="9">
        <f t="shared" si="126"/>
        <v>1</v>
      </c>
      <c r="M220" s="9">
        <f t="shared" si="142"/>
        <v>0</v>
      </c>
      <c r="N220" s="9">
        <f t="shared" si="127"/>
        <v>1</v>
      </c>
      <c r="O220" s="11">
        <f t="shared" si="128"/>
        <v>0</v>
      </c>
      <c r="P220">
        <f t="shared" si="129"/>
        <v>0</v>
      </c>
      <c r="Q220">
        <f t="shared" si="130"/>
        <v>0</v>
      </c>
      <c r="R220">
        <f t="shared" si="131"/>
        <v>0</v>
      </c>
      <c r="S220">
        <f t="shared" si="132"/>
        <v>0</v>
      </c>
      <c r="T220">
        <f t="shared" si="133"/>
        <v>0</v>
      </c>
      <c r="W220" s="4">
        <f t="shared" si="162"/>
        <v>41176</v>
      </c>
      <c r="X220">
        <f t="shared" si="163"/>
        <v>1</v>
      </c>
      <c r="Y220" s="4">
        <f t="shared" si="143"/>
        <v>41176</v>
      </c>
      <c r="Z220">
        <f t="shared" si="144"/>
        <v>1.5896032831737346</v>
      </c>
      <c r="AA220">
        <f t="shared" si="145"/>
        <v>1.8382371629551553</v>
      </c>
      <c r="AB220" s="9">
        <f t="shared" si="134"/>
        <v>0.98065951875516644</v>
      </c>
      <c r="AC220" s="9">
        <f t="shared" si="146"/>
        <v>1.0100299739506549</v>
      </c>
      <c r="AD220" s="9">
        <f t="shared" si="135"/>
        <v>0.97572144455263132</v>
      </c>
      <c r="AE220" s="11">
        <f t="shared" si="147"/>
        <v>2.0355016305498404E-2</v>
      </c>
      <c r="AF220">
        <f t="shared" si="148"/>
        <v>7.6515970584229334E-2</v>
      </c>
      <c r="AG220">
        <f t="shared" si="149"/>
        <v>-3.1394327253899506</v>
      </c>
      <c r="AH220">
        <f t="shared" si="150"/>
        <v>0.51940564661886357</v>
      </c>
      <c r="AI220">
        <f t="shared" si="151"/>
        <v>9.9495999809776076E-5</v>
      </c>
      <c r="AJ220">
        <f t="shared" si="164"/>
        <v>5.8799454613958487E-3</v>
      </c>
      <c r="AN220" s="4">
        <f t="shared" si="165"/>
        <v>41542</v>
      </c>
      <c r="AO220">
        <f t="shared" si="166"/>
        <v>3</v>
      </c>
      <c r="AP220" s="4">
        <f t="shared" si="152"/>
        <v>41542</v>
      </c>
      <c r="AQ220">
        <f t="shared" si="153"/>
        <v>2.5921532846715332</v>
      </c>
      <c r="AR220">
        <f t="shared" si="154"/>
        <v>2.841468353164684</v>
      </c>
      <c r="AS220" s="9">
        <f t="shared" si="136"/>
        <v>0.95831621187755178</v>
      </c>
      <c r="AT220" s="9">
        <f t="shared" si="137"/>
        <v>1.0335789960624211</v>
      </c>
      <c r="AU220" s="9">
        <f t="shared" si="138"/>
        <v>0.95186059944874546</v>
      </c>
      <c r="AV220" s="11">
        <f t="shared" si="155"/>
        <v>2.7202922913441233E-2</v>
      </c>
      <c r="AW220">
        <f t="shared" si="156"/>
        <v>-0.25987837870565317</v>
      </c>
      <c r="AX220">
        <f t="shared" si="157"/>
        <v>-2.1566393153562387</v>
      </c>
      <c r="AY220">
        <f t="shared" si="158"/>
        <v>0.36604028635548463</v>
      </c>
      <c r="AZ220">
        <f t="shared" si="159"/>
        <v>7.1752535665288493E-5</v>
      </c>
      <c r="BA220">
        <f t="shared" si="167"/>
        <v>6.732193122268062E-3</v>
      </c>
    </row>
    <row r="221" spans="7:53" x14ac:dyDescent="0.25">
      <c r="G221" s="4">
        <f t="shared" si="160"/>
        <v>40812</v>
      </c>
      <c r="H221">
        <f t="shared" si="161"/>
        <v>1</v>
      </c>
      <c r="I221" s="4">
        <f t="shared" si="139"/>
        <v>40812</v>
      </c>
      <c r="J221">
        <f t="shared" si="140"/>
        <v>0.59452054794520548</v>
      </c>
      <c r="K221">
        <f t="shared" si="141"/>
        <v>0.84383561643835614</v>
      </c>
      <c r="L221" s="9">
        <f t="shared" si="126"/>
        <v>0.99553576708640346</v>
      </c>
      <c r="M221" s="9">
        <f t="shared" si="142"/>
        <v>0.99493713930699634</v>
      </c>
      <c r="N221" s="9">
        <f t="shared" si="127"/>
        <v>0.99261463960977514</v>
      </c>
      <c r="O221" s="11">
        <f t="shared" si="128"/>
        <v>1.1803785417732915E-2</v>
      </c>
      <c r="P221">
        <f t="shared" si="129"/>
        <v>-0.78180202231942852</v>
      </c>
      <c r="Q221">
        <f t="shared" si="130"/>
        <v>-8.4049841250045372</v>
      </c>
      <c r="R221">
        <f t="shared" si="131"/>
        <v>0.2161959889635886</v>
      </c>
      <c r="S221">
        <f t="shared" si="132"/>
        <v>4.0639390191066606E-5</v>
      </c>
      <c r="T221">
        <f t="shared" si="133"/>
        <v>4.0639390191066606E-5</v>
      </c>
      <c r="W221" s="4">
        <f t="shared" si="162"/>
        <v>41177</v>
      </c>
      <c r="X221">
        <f t="shared" si="163"/>
        <v>2</v>
      </c>
      <c r="Y221" s="4">
        <f t="shared" si="143"/>
        <v>41177</v>
      </c>
      <c r="Z221">
        <f t="shared" si="144"/>
        <v>1.5923392612859097</v>
      </c>
      <c r="AA221">
        <f t="shared" si="145"/>
        <v>1.8409731410673305</v>
      </c>
      <c r="AB221" s="9">
        <f t="shared" si="134"/>
        <v>0.98060758181286301</v>
      </c>
      <c r="AC221" s="9">
        <f t="shared" si="146"/>
        <v>1.0100834692218059</v>
      </c>
      <c r="AD221" s="9">
        <f t="shared" si="135"/>
        <v>0.97566471257817311</v>
      </c>
      <c r="AE221" s="11">
        <f t="shared" si="147"/>
        <v>2.0375966426930587E-2</v>
      </c>
      <c r="AF221">
        <f t="shared" si="148"/>
        <v>8.4493980483988845E-2</v>
      </c>
      <c r="AG221">
        <f t="shared" si="149"/>
        <v>-3.1286906851591776</v>
      </c>
      <c r="AH221">
        <f t="shared" si="150"/>
        <v>0.52245812973718131</v>
      </c>
      <c r="AI221">
        <f t="shared" si="151"/>
        <v>1.0008602624635783E-4</v>
      </c>
      <c r="AJ221">
        <f t="shared" si="164"/>
        <v>5.9800314876422064E-3</v>
      </c>
      <c r="AN221" s="4">
        <f t="shared" si="165"/>
        <v>41543</v>
      </c>
      <c r="AO221">
        <f t="shared" si="166"/>
        <v>4</v>
      </c>
      <c r="AP221" s="4">
        <f t="shared" si="152"/>
        <v>41543</v>
      </c>
      <c r="AQ221">
        <f t="shared" si="153"/>
        <v>2.5948905109489053</v>
      </c>
      <c r="AR221">
        <f t="shared" si="154"/>
        <v>2.8442055794420562</v>
      </c>
      <c r="AS221" s="9">
        <f t="shared" si="136"/>
        <v>0.95824706045838448</v>
      </c>
      <c r="AT221" s="9">
        <f t="shared" si="137"/>
        <v>1.0336535837729903</v>
      </c>
      <c r="AU221" s="9">
        <f t="shared" si="138"/>
        <v>0.95178801310097283</v>
      </c>
      <c r="AV221" s="11">
        <f t="shared" si="155"/>
        <v>2.7219472839996133E-2</v>
      </c>
      <c r="AW221">
        <f t="shared" si="156"/>
        <v>-0.25605061174273913</v>
      </c>
      <c r="AX221">
        <f t="shared" si="157"/>
        <v>-2.1518108830972742</v>
      </c>
      <c r="AY221">
        <f t="shared" si="158"/>
        <v>0.3672479486110744</v>
      </c>
      <c r="AZ221">
        <f t="shared" si="159"/>
        <v>7.1994461040797881E-5</v>
      </c>
      <c r="BA221">
        <f t="shared" si="167"/>
        <v>6.8041875833088602E-3</v>
      </c>
    </row>
    <row r="222" spans="7:53" x14ac:dyDescent="0.25">
      <c r="G222" s="4">
        <f t="shared" si="160"/>
        <v>40813</v>
      </c>
      <c r="H222">
        <f t="shared" si="161"/>
        <v>2</v>
      </c>
      <c r="I222" s="4">
        <f t="shared" si="139"/>
        <v>40813</v>
      </c>
      <c r="J222">
        <f t="shared" si="140"/>
        <v>0.59726027397260273</v>
      </c>
      <c r="K222">
        <f t="shared" si="141"/>
        <v>0.84657534246575339</v>
      </c>
      <c r="L222" s="9">
        <f t="shared" si="126"/>
        <v>0.99550686597576843</v>
      </c>
      <c r="M222" s="9">
        <f t="shared" si="142"/>
        <v>0.99496602387758126</v>
      </c>
      <c r="N222" s="9">
        <f t="shared" si="127"/>
        <v>0.99257933989525216</v>
      </c>
      <c r="O222" s="11">
        <f t="shared" si="128"/>
        <v>1.1830061806015374E-2</v>
      </c>
      <c r="P222">
        <f t="shared" si="129"/>
        <v>-0.75141145800698994</v>
      </c>
      <c r="Q222">
        <f t="shared" si="130"/>
        <v>-8.3570891010761805</v>
      </c>
      <c r="R222">
        <f t="shared" si="131"/>
        <v>0.22518617626804163</v>
      </c>
      <c r="S222">
        <f t="shared" si="132"/>
        <v>4.2330547421617073E-5</v>
      </c>
      <c r="T222">
        <f t="shared" si="133"/>
        <v>4.2330547421617073E-5</v>
      </c>
      <c r="W222" s="4">
        <f t="shared" si="162"/>
        <v>41178</v>
      </c>
      <c r="X222">
        <f t="shared" si="163"/>
        <v>3</v>
      </c>
      <c r="Y222" s="4">
        <f t="shared" si="143"/>
        <v>41178</v>
      </c>
      <c r="Z222">
        <f t="shared" si="144"/>
        <v>1.5950752393980847</v>
      </c>
      <c r="AA222">
        <f t="shared" si="145"/>
        <v>1.8437091191795054</v>
      </c>
      <c r="AB222" s="9">
        <f t="shared" si="134"/>
        <v>0.98055559008820425</v>
      </c>
      <c r="AC222" s="9">
        <f t="shared" si="146"/>
        <v>1.010137026594937</v>
      </c>
      <c r="AD222" s="9">
        <f t="shared" si="135"/>
        <v>0.97560792987600498</v>
      </c>
      <c r="AE222" s="11">
        <f t="shared" si="147"/>
        <v>2.0396903330018739E-2</v>
      </c>
      <c r="AF222">
        <f t="shared" si="148"/>
        <v>9.2444854889019157E-2</v>
      </c>
      <c r="AG222">
        <f t="shared" si="149"/>
        <v>-3.1179828950465067</v>
      </c>
      <c r="AH222">
        <f t="shared" si="150"/>
        <v>0.52549663734489838</v>
      </c>
      <c r="AI222">
        <f t="shared" si="151"/>
        <v>1.0067344341491982E-4</v>
      </c>
      <c r="AJ222">
        <f t="shared" si="164"/>
        <v>6.0807049310571265E-3</v>
      </c>
      <c r="AN222" s="4">
        <f t="shared" si="165"/>
        <v>41544</v>
      </c>
      <c r="AO222">
        <f t="shared" si="166"/>
        <v>5</v>
      </c>
      <c r="AP222" s="4">
        <f t="shared" si="152"/>
        <v>41544</v>
      </c>
      <c r="AQ222">
        <f t="shared" si="153"/>
        <v>2.5976277372262775</v>
      </c>
      <c r="AR222">
        <f t="shared" si="154"/>
        <v>2.8469428057194284</v>
      </c>
      <c r="AS222" s="9">
        <f t="shared" si="136"/>
        <v>0.95817786961731399</v>
      </c>
      <c r="AT222" s="9">
        <f t="shared" si="137"/>
        <v>1.0337282247797435</v>
      </c>
      <c r="AU222" s="9">
        <f t="shared" si="138"/>
        <v>0.95171539076172962</v>
      </c>
      <c r="AV222" s="11">
        <f t="shared" si="155"/>
        <v>2.7236011863537378E-2</v>
      </c>
      <c r="AW222">
        <f t="shared" si="156"/>
        <v>-0.25223172910023361</v>
      </c>
      <c r="AX222">
        <f t="shared" si="157"/>
        <v>-2.1469929172384208</v>
      </c>
      <c r="AY222">
        <f t="shared" si="158"/>
        <v>0.3684520211225476</v>
      </c>
      <c r="AZ222">
        <f t="shared" si="159"/>
        <v>7.2235720531495107E-5</v>
      </c>
      <c r="BA222">
        <f t="shared" si="167"/>
        <v>6.8764233038403552E-3</v>
      </c>
    </row>
    <row r="223" spans="7:53" x14ac:dyDescent="0.25">
      <c r="G223" s="4">
        <f t="shared" si="160"/>
        <v>40814</v>
      </c>
      <c r="H223">
        <f t="shared" si="161"/>
        <v>3</v>
      </c>
      <c r="I223" s="4">
        <f t="shared" si="139"/>
        <v>40814</v>
      </c>
      <c r="J223">
        <f t="shared" si="140"/>
        <v>0.6</v>
      </c>
      <c r="K223">
        <f t="shared" si="141"/>
        <v>0.84931506849315064</v>
      </c>
      <c r="L223" s="9">
        <f t="shared" si="126"/>
        <v>0.99547789225602212</v>
      </c>
      <c r="M223" s="9">
        <f t="shared" si="142"/>
        <v>0.99499498269922571</v>
      </c>
      <c r="N223" s="9">
        <f t="shared" si="127"/>
        <v>0.99254397219283252</v>
      </c>
      <c r="O223" s="11">
        <f t="shared" si="128"/>
        <v>1.1856322200591829E-2</v>
      </c>
      <c r="P223">
        <f t="shared" si="129"/>
        <v>-0.72124503214323044</v>
      </c>
      <c r="Q223">
        <f t="shared" si="130"/>
        <v>-8.3095382464389154</v>
      </c>
      <c r="R223">
        <f t="shared" si="131"/>
        <v>0.23431497396565912</v>
      </c>
      <c r="S223">
        <f t="shared" si="132"/>
        <v>4.4047862830621987E-5</v>
      </c>
      <c r="T223">
        <f t="shared" si="133"/>
        <v>4.4047862830621987E-5</v>
      </c>
      <c r="W223" s="4">
        <f t="shared" si="162"/>
        <v>41179</v>
      </c>
      <c r="X223">
        <f t="shared" si="163"/>
        <v>4</v>
      </c>
      <c r="Y223" s="4">
        <f t="shared" si="143"/>
        <v>41179</v>
      </c>
      <c r="Z223">
        <f t="shared" si="144"/>
        <v>1.5978112175102599</v>
      </c>
      <c r="AA223">
        <f t="shared" si="145"/>
        <v>1.8464450972916806</v>
      </c>
      <c r="AB223" s="9">
        <f t="shared" si="134"/>
        <v>0.98050354362662551</v>
      </c>
      <c r="AC223" s="9">
        <f t="shared" si="146"/>
        <v>1.0101906460420931</v>
      </c>
      <c r="AD223" s="9">
        <f t="shared" si="135"/>
        <v>0.97555109648989835</v>
      </c>
      <c r="AE223" s="11">
        <f t="shared" si="147"/>
        <v>2.0417827021663521E-2</v>
      </c>
      <c r="AF223">
        <f t="shared" si="148"/>
        <v>0.10036871658732505</v>
      </c>
      <c r="AG223">
        <f t="shared" si="149"/>
        <v>-3.1073092017944388</v>
      </c>
      <c r="AH223">
        <f t="shared" si="150"/>
        <v>0.52852102464849104</v>
      </c>
      <c r="AI223">
        <f t="shared" si="151"/>
        <v>1.012582232534719E-4</v>
      </c>
      <c r="AJ223">
        <f t="shared" si="164"/>
        <v>6.1819631543105985E-3</v>
      </c>
      <c r="AN223" s="4">
        <f t="shared" si="165"/>
        <v>41545</v>
      </c>
      <c r="AO223">
        <f t="shared" si="166"/>
        <v>6</v>
      </c>
      <c r="AP223" s="4">
        <f t="shared" si="152"/>
        <v>0</v>
      </c>
      <c r="AQ223">
        <f t="shared" si="153"/>
        <v>0</v>
      </c>
      <c r="AR223">
        <f t="shared" si="154"/>
        <v>0</v>
      </c>
      <c r="AS223" s="9">
        <f t="shared" si="136"/>
        <v>1</v>
      </c>
      <c r="AT223" s="9">
        <f t="shared" si="137"/>
        <v>0</v>
      </c>
      <c r="AU223" s="9">
        <f t="shared" si="138"/>
        <v>1</v>
      </c>
      <c r="AV223" s="11">
        <f t="shared" si="155"/>
        <v>0</v>
      </c>
      <c r="AW223">
        <f t="shared" si="156"/>
        <v>0</v>
      </c>
      <c r="AX223">
        <f t="shared" si="157"/>
        <v>0</v>
      </c>
      <c r="AY223">
        <f t="shared" si="158"/>
        <v>0</v>
      </c>
      <c r="AZ223">
        <f t="shared" si="159"/>
        <v>0</v>
      </c>
      <c r="BA223">
        <f t="shared" si="167"/>
        <v>6.8764233038403552E-3</v>
      </c>
    </row>
    <row r="224" spans="7:53" x14ac:dyDescent="0.25">
      <c r="G224" s="4">
        <f t="shared" si="160"/>
        <v>40815</v>
      </c>
      <c r="H224">
        <f t="shared" si="161"/>
        <v>4</v>
      </c>
      <c r="I224" s="4">
        <f t="shared" si="139"/>
        <v>40815</v>
      </c>
      <c r="J224">
        <f t="shared" si="140"/>
        <v>0.60273972602739723</v>
      </c>
      <c r="K224">
        <f t="shared" si="141"/>
        <v>0.85205479452054789</v>
      </c>
      <c r="L224" s="9">
        <f t="shared" si="126"/>
        <v>0.99544884597855876</v>
      </c>
      <c r="M224" s="9">
        <f t="shared" si="142"/>
        <v>0.99502401573337806</v>
      </c>
      <c r="N224" s="9">
        <f t="shared" si="127"/>
        <v>0.99250853655264815</v>
      </c>
      <c r="O224" s="11">
        <f t="shared" si="128"/>
        <v>1.1882566609651514E-2</v>
      </c>
      <c r="P224">
        <f t="shared" si="129"/>
        <v>-0.69130030716900304</v>
      </c>
      <c r="Q224">
        <f t="shared" si="130"/>
        <v>-8.2623277579908621</v>
      </c>
      <c r="R224">
        <f t="shared" si="131"/>
        <v>0.2435748047288239</v>
      </c>
      <c r="S224">
        <f t="shared" si="132"/>
        <v>4.5789914604851196E-5</v>
      </c>
      <c r="T224">
        <f t="shared" si="133"/>
        <v>4.5789914604851196E-5</v>
      </c>
      <c r="W224" s="4">
        <f t="shared" si="162"/>
        <v>41180</v>
      </c>
      <c r="X224">
        <f t="shared" si="163"/>
        <v>5</v>
      </c>
      <c r="Y224" s="4">
        <f t="shared" si="143"/>
        <v>41180</v>
      </c>
      <c r="Z224">
        <f t="shared" si="144"/>
        <v>1.6005471956224351</v>
      </c>
      <c r="AA224">
        <f t="shared" si="145"/>
        <v>1.8491810754038558</v>
      </c>
      <c r="AB224" s="9">
        <f t="shared" si="134"/>
        <v>0.98045144247354399</v>
      </c>
      <c r="AC224" s="9">
        <f t="shared" si="146"/>
        <v>1.010244327535343</v>
      </c>
      <c r="AD224" s="9">
        <f t="shared" si="135"/>
        <v>0.97549421246360624</v>
      </c>
      <c r="AE224" s="11">
        <f t="shared" si="147"/>
        <v>2.0438737508761132E-2</v>
      </c>
      <c r="AF224">
        <f t="shared" si="148"/>
        <v>0.10826568762823312</v>
      </c>
      <c r="AG224">
        <f t="shared" si="149"/>
        <v>-3.0966694530665313</v>
      </c>
      <c r="AH224">
        <f t="shared" si="150"/>
        <v>0.53153115045123345</v>
      </c>
      <c r="AI224">
        <f t="shared" si="151"/>
        <v>1.0184033838221775E-4</v>
      </c>
      <c r="AJ224">
        <f t="shared" si="164"/>
        <v>6.2838034926928164E-3</v>
      </c>
      <c r="AN224" s="4">
        <f t="shared" si="165"/>
        <v>41546</v>
      </c>
      <c r="AO224">
        <f t="shared" si="166"/>
        <v>7</v>
      </c>
      <c r="AP224" s="4">
        <f t="shared" si="152"/>
        <v>0</v>
      </c>
      <c r="AQ224">
        <f t="shared" si="153"/>
        <v>0</v>
      </c>
      <c r="AR224">
        <f t="shared" si="154"/>
        <v>0</v>
      </c>
      <c r="AS224" s="9">
        <f t="shared" si="136"/>
        <v>1</v>
      </c>
      <c r="AT224" s="9">
        <f t="shared" si="137"/>
        <v>0</v>
      </c>
      <c r="AU224" s="9">
        <f t="shared" si="138"/>
        <v>1</v>
      </c>
      <c r="AV224" s="11">
        <f t="shared" si="155"/>
        <v>0</v>
      </c>
      <c r="AW224">
        <f t="shared" si="156"/>
        <v>0</v>
      </c>
      <c r="AX224">
        <f t="shared" si="157"/>
        <v>0</v>
      </c>
      <c r="AY224">
        <f t="shared" si="158"/>
        <v>0</v>
      </c>
      <c r="AZ224">
        <f t="shared" si="159"/>
        <v>0</v>
      </c>
      <c r="BA224">
        <f t="shared" si="167"/>
        <v>6.8764233038403552E-3</v>
      </c>
    </row>
    <row r="225" spans="7:53" x14ac:dyDescent="0.25">
      <c r="G225" s="4">
        <f t="shared" si="160"/>
        <v>40816</v>
      </c>
      <c r="H225">
        <f t="shared" si="161"/>
        <v>5</v>
      </c>
      <c r="I225" s="4">
        <f t="shared" si="139"/>
        <v>40816</v>
      </c>
      <c r="J225">
        <f t="shared" si="140"/>
        <v>0.60547945205479448</v>
      </c>
      <c r="K225">
        <f t="shared" si="141"/>
        <v>0.85479452054794514</v>
      </c>
      <c r="L225" s="9">
        <f t="shared" si="126"/>
        <v>0.99541972719475902</v>
      </c>
      <c r="M225" s="9">
        <f t="shared" si="142"/>
        <v>0.9950531229415216</v>
      </c>
      <c r="N225" s="9">
        <f t="shared" si="127"/>
        <v>0.99247303302481626</v>
      </c>
      <c r="O225" s="11">
        <f t="shared" si="128"/>
        <v>1.1908795041376543E-2</v>
      </c>
      <c r="P225">
        <f t="shared" si="129"/>
        <v>-0.66157488218271299</v>
      </c>
      <c r="Q225">
        <f t="shared" si="130"/>
        <v>-8.2154538909384947</v>
      </c>
      <c r="R225">
        <f t="shared" si="131"/>
        <v>0.25295790730287016</v>
      </c>
      <c r="S225">
        <f t="shared" si="132"/>
        <v>4.7555246198116061E-5</v>
      </c>
      <c r="T225">
        <f t="shared" si="133"/>
        <v>4.7555246198116061E-5</v>
      </c>
      <c r="W225" s="4">
        <f t="shared" si="162"/>
        <v>41181</v>
      </c>
      <c r="X225">
        <f t="shared" si="163"/>
        <v>6</v>
      </c>
      <c r="Y225" s="4">
        <f t="shared" si="143"/>
        <v>0</v>
      </c>
      <c r="Z225">
        <f t="shared" si="144"/>
        <v>0</v>
      </c>
      <c r="AA225">
        <f t="shared" si="145"/>
        <v>0</v>
      </c>
      <c r="AB225" s="9">
        <f t="shared" si="134"/>
        <v>1</v>
      </c>
      <c r="AC225" s="9">
        <f t="shared" si="146"/>
        <v>0</v>
      </c>
      <c r="AD225" s="9">
        <f t="shared" si="135"/>
        <v>1</v>
      </c>
      <c r="AE225" s="11">
        <f t="shared" si="147"/>
        <v>0</v>
      </c>
      <c r="AF225">
        <f t="shared" si="148"/>
        <v>0</v>
      </c>
      <c r="AG225">
        <f t="shared" si="149"/>
        <v>0</v>
      </c>
      <c r="AH225">
        <f t="shared" si="150"/>
        <v>0</v>
      </c>
      <c r="AI225">
        <f t="shared" si="151"/>
        <v>0</v>
      </c>
      <c r="AJ225">
        <f t="shared" si="164"/>
        <v>6.2838034926928164E-3</v>
      </c>
      <c r="AN225" s="4">
        <f t="shared" si="165"/>
        <v>41547</v>
      </c>
      <c r="AO225">
        <f t="shared" si="166"/>
        <v>1</v>
      </c>
      <c r="AP225" s="4">
        <f t="shared" si="152"/>
        <v>41547</v>
      </c>
      <c r="AQ225">
        <f t="shared" si="153"/>
        <v>2.6058394160583944</v>
      </c>
      <c r="AR225">
        <f t="shared" si="154"/>
        <v>2.8551544845515453</v>
      </c>
      <c r="AS225" s="9">
        <f t="shared" si="136"/>
        <v>0.9579700609480033</v>
      </c>
      <c r="AT225" s="9">
        <f t="shared" si="137"/>
        <v>1.0339524673689198</v>
      </c>
      <c r="AU225" s="9">
        <f t="shared" si="138"/>
        <v>0.95149730816272238</v>
      </c>
      <c r="AV225" s="11">
        <f t="shared" si="155"/>
        <v>2.728556357425882E-2</v>
      </c>
      <c r="AW225">
        <f t="shared" si="156"/>
        <v>-0.24082812798236827</v>
      </c>
      <c r="AX225">
        <f t="shared" si="157"/>
        <v>-2.1326015173816644</v>
      </c>
      <c r="AY225">
        <f t="shared" si="158"/>
        <v>0.37204247351548819</v>
      </c>
      <c r="AZ225">
        <f t="shared" si="159"/>
        <v>7.2955458069502165E-5</v>
      </c>
      <c r="BA225">
        <f t="shared" si="167"/>
        <v>6.9493787619098572E-3</v>
      </c>
    </row>
    <row r="226" spans="7:53" x14ac:dyDescent="0.25">
      <c r="G226" s="4">
        <f t="shared" si="160"/>
        <v>40817</v>
      </c>
      <c r="H226">
        <f t="shared" si="161"/>
        <v>6</v>
      </c>
      <c r="I226" s="4">
        <f t="shared" si="139"/>
        <v>0</v>
      </c>
      <c r="J226">
        <f t="shared" si="140"/>
        <v>0</v>
      </c>
      <c r="K226">
        <f t="shared" si="141"/>
        <v>0</v>
      </c>
      <c r="L226" s="9">
        <f t="shared" si="126"/>
        <v>1</v>
      </c>
      <c r="M226" s="9">
        <f t="shared" si="142"/>
        <v>0</v>
      </c>
      <c r="N226" s="9">
        <f t="shared" si="127"/>
        <v>1</v>
      </c>
      <c r="O226" s="11">
        <f t="shared" si="128"/>
        <v>0</v>
      </c>
      <c r="P226">
        <f t="shared" si="129"/>
        <v>0</v>
      </c>
      <c r="Q226">
        <f t="shared" si="130"/>
        <v>0</v>
      </c>
      <c r="R226">
        <f t="shared" si="131"/>
        <v>0</v>
      </c>
      <c r="S226">
        <f t="shared" si="132"/>
        <v>0</v>
      </c>
      <c r="T226">
        <f t="shared" si="133"/>
        <v>0</v>
      </c>
      <c r="W226" s="4">
        <f t="shared" si="162"/>
        <v>41182</v>
      </c>
      <c r="X226">
        <f t="shared" si="163"/>
        <v>7</v>
      </c>
      <c r="Y226" s="4">
        <f t="shared" si="143"/>
        <v>0</v>
      </c>
      <c r="Z226">
        <f t="shared" si="144"/>
        <v>0</v>
      </c>
      <c r="AA226">
        <f t="shared" si="145"/>
        <v>0</v>
      </c>
      <c r="AB226" s="9">
        <f t="shared" si="134"/>
        <v>1</v>
      </c>
      <c r="AC226" s="9">
        <f t="shared" si="146"/>
        <v>0</v>
      </c>
      <c r="AD226" s="9">
        <f t="shared" si="135"/>
        <v>1</v>
      </c>
      <c r="AE226" s="11">
        <f t="shared" si="147"/>
        <v>0</v>
      </c>
      <c r="AF226">
        <f t="shared" si="148"/>
        <v>0</v>
      </c>
      <c r="AG226">
        <f t="shared" si="149"/>
        <v>0</v>
      </c>
      <c r="AH226">
        <f t="shared" si="150"/>
        <v>0</v>
      </c>
      <c r="AI226">
        <f t="shared" si="151"/>
        <v>0</v>
      </c>
      <c r="AJ226">
        <f t="shared" si="164"/>
        <v>6.2838034926928164E-3</v>
      </c>
      <c r="AN226" s="4">
        <f t="shared" si="165"/>
        <v>41548</v>
      </c>
      <c r="AO226">
        <f t="shared" si="166"/>
        <v>2</v>
      </c>
      <c r="AP226" s="4">
        <f t="shared" si="152"/>
        <v>41548</v>
      </c>
      <c r="AQ226">
        <f t="shared" si="153"/>
        <v>2.6085766423357666</v>
      </c>
      <c r="AR226">
        <f t="shared" si="154"/>
        <v>2.8606314368563144</v>
      </c>
      <c r="AS226" s="9">
        <f t="shared" si="136"/>
        <v>0.95790071280454214</v>
      </c>
      <c r="AT226" s="9">
        <f t="shared" si="137"/>
        <v>1.034027321352303</v>
      </c>
      <c r="AU226" s="9">
        <f t="shared" si="138"/>
        <v>0.95135167397755793</v>
      </c>
      <c r="AV226" s="11">
        <f t="shared" si="155"/>
        <v>2.7311246098281776E-2</v>
      </c>
      <c r="AW226">
        <f t="shared" si="156"/>
        <v>-0.23496144363751853</v>
      </c>
      <c r="AX226">
        <f t="shared" si="157"/>
        <v>-2.1257420366475799</v>
      </c>
      <c r="AY226">
        <f t="shared" si="158"/>
        <v>0.37392320752725333</v>
      </c>
      <c r="AZ226">
        <f t="shared" si="159"/>
        <v>7.3329567920336859E-5</v>
      </c>
      <c r="BA226">
        <f t="shared" si="167"/>
        <v>7.0227083298301943E-3</v>
      </c>
    </row>
    <row r="227" spans="7:53" x14ac:dyDescent="0.25">
      <c r="G227" s="4">
        <f t="shared" si="160"/>
        <v>40818</v>
      </c>
      <c r="H227">
        <f t="shared" si="161"/>
        <v>7</v>
      </c>
      <c r="I227" s="4">
        <f t="shared" si="139"/>
        <v>0</v>
      </c>
      <c r="J227">
        <f t="shared" si="140"/>
        <v>0</v>
      </c>
      <c r="K227">
        <f t="shared" si="141"/>
        <v>0</v>
      </c>
      <c r="L227" s="9">
        <f t="shared" si="126"/>
        <v>1</v>
      </c>
      <c r="M227" s="9">
        <f t="shared" si="142"/>
        <v>0</v>
      </c>
      <c r="N227" s="9">
        <f t="shared" si="127"/>
        <v>1</v>
      </c>
      <c r="O227" s="11">
        <f t="shared" si="128"/>
        <v>0</v>
      </c>
      <c r="P227">
        <f t="shared" si="129"/>
        <v>0</v>
      </c>
      <c r="Q227">
        <f t="shared" si="130"/>
        <v>0</v>
      </c>
      <c r="R227">
        <f t="shared" si="131"/>
        <v>0</v>
      </c>
      <c r="S227">
        <f t="shared" si="132"/>
        <v>0</v>
      </c>
      <c r="T227">
        <f t="shared" si="133"/>
        <v>0</v>
      </c>
      <c r="W227" s="4">
        <f t="shared" si="162"/>
        <v>41183</v>
      </c>
      <c r="X227">
        <f t="shared" si="163"/>
        <v>1</v>
      </c>
      <c r="Y227" s="4">
        <f t="shared" si="143"/>
        <v>41183</v>
      </c>
      <c r="Z227">
        <f t="shared" si="144"/>
        <v>1.6087551299589604</v>
      </c>
      <c r="AA227">
        <f t="shared" si="145"/>
        <v>1.8608099244795084</v>
      </c>
      <c r="AB227" s="9">
        <f t="shared" si="134"/>
        <v>0.98029481131918617</v>
      </c>
      <c r="AC227" s="9">
        <f t="shared" si="146"/>
        <v>1.0104057440126906</v>
      </c>
      <c r="AD227" s="9">
        <f t="shared" si="135"/>
        <v>0.97525187174351735</v>
      </c>
      <c r="AE227" s="11">
        <f t="shared" si="147"/>
        <v>2.0515023042295598E-2</v>
      </c>
      <c r="AF227">
        <f t="shared" si="148"/>
        <v>0.13703761097571632</v>
      </c>
      <c r="AG227">
        <f t="shared" si="149"/>
        <v>-3.0597112196937175</v>
      </c>
      <c r="AH227">
        <f t="shared" si="150"/>
        <v>0.54248702620572942</v>
      </c>
      <c r="AI227">
        <f t="shared" si="151"/>
        <v>1.0395607035580954E-4</v>
      </c>
      <c r="AJ227">
        <f t="shared" si="164"/>
        <v>6.3877595630486258E-3</v>
      </c>
      <c r="AN227" s="4">
        <f t="shared" si="165"/>
        <v>41549</v>
      </c>
      <c r="AO227">
        <f t="shared" si="166"/>
        <v>3</v>
      </c>
      <c r="AP227" s="4">
        <f t="shared" si="152"/>
        <v>41549</v>
      </c>
      <c r="AQ227">
        <f t="shared" si="153"/>
        <v>2.6113138686131387</v>
      </c>
      <c r="AR227">
        <f t="shared" si="154"/>
        <v>2.8633686631336865</v>
      </c>
      <c r="AS227" s="9">
        <f t="shared" si="136"/>
        <v>0.95783132543169114</v>
      </c>
      <c r="AT227" s="9">
        <f t="shared" si="137"/>
        <v>1.0341022285278985</v>
      </c>
      <c r="AU227" s="9">
        <f t="shared" si="138"/>
        <v>0.95127883642820932</v>
      </c>
      <c r="AV227" s="11">
        <f t="shared" si="155"/>
        <v>2.7327726528488083E-2</v>
      </c>
      <c r="AW227">
        <f t="shared" si="156"/>
        <v>-0.23118988658039061</v>
      </c>
      <c r="AX227">
        <f t="shared" si="157"/>
        <v>-2.1209792446111817</v>
      </c>
      <c r="AY227">
        <f t="shared" si="158"/>
        <v>0.37510769358450491</v>
      </c>
      <c r="AZ227">
        <f t="shared" si="159"/>
        <v>7.3567184838114889E-5</v>
      </c>
      <c r="BA227">
        <f t="shared" si="167"/>
        <v>7.0962755146683088E-3</v>
      </c>
    </row>
    <row r="228" spans="7:53" x14ac:dyDescent="0.25">
      <c r="G228" s="4">
        <f t="shared" si="160"/>
        <v>40819</v>
      </c>
      <c r="H228">
        <f t="shared" si="161"/>
        <v>1</v>
      </c>
      <c r="I228" s="4">
        <f t="shared" si="139"/>
        <v>40819</v>
      </c>
      <c r="J228">
        <f t="shared" si="140"/>
        <v>0.61369863013698633</v>
      </c>
      <c r="K228">
        <f t="shared" si="141"/>
        <v>0.86575342465753424</v>
      </c>
      <c r="L228" s="9">
        <f t="shared" si="126"/>
        <v>0.995331936318955</v>
      </c>
      <c r="M228" s="9">
        <f t="shared" si="142"/>
        <v>0.99514088922525767</v>
      </c>
      <c r="N228" s="9">
        <f t="shared" si="127"/>
        <v>0.99233034103883955</v>
      </c>
      <c r="O228" s="11">
        <f t="shared" si="128"/>
        <v>1.20005430863219E-2</v>
      </c>
      <c r="P228">
        <f t="shared" si="129"/>
        <v>-0.55968644712716065</v>
      </c>
      <c r="Q228">
        <f t="shared" si="130"/>
        <v>-8.0628109348232169</v>
      </c>
      <c r="R228">
        <f t="shared" si="131"/>
        <v>0.28650297756453108</v>
      </c>
      <c r="S228">
        <f t="shared" si="132"/>
        <v>5.3866358698599051E-5</v>
      </c>
      <c r="T228">
        <f t="shared" si="133"/>
        <v>5.3866358698599051E-5</v>
      </c>
      <c r="W228" s="4">
        <f t="shared" si="162"/>
        <v>41184</v>
      </c>
      <c r="X228">
        <f t="shared" si="163"/>
        <v>2</v>
      </c>
      <c r="Y228" s="4">
        <f t="shared" si="143"/>
        <v>41184</v>
      </c>
      <c r="Z228">
        <f t="shared" si="144"/>
        <v>1.6114911080711354</v>
      </c>
      <c r="AA228">
        <f t="shared" si="145"/>
        <v>1.8635459025916834</v>
      </c>
      <c r="AB228" s="9">
        <f t="shared" si="134"/>
        <v>0.98024249185390699</v>
      </c>
      <c r="AC228" s="9">
        <f t="shared" si="146"/>
        <v>1.0104596734114679</v>
      </c>
      <c r="AD228" s="9">
        <f t="shared" si="135"/>
        <v>0.97519472255598438</v>
      </c>
      <c r="AE228" s="11">
        <f t="shared" si="147"/>
        <v>2.0535874072864713E-2</v>
      </c>
      <c r="AF228">
        <f t="shared" si="148"/>
        <v>0.14481588083620858</v>
      </c>
      <c r="AG228">
        <f t="shared" si="149"/>
        <v>-3.0492180883408104</v>
      </c>
      <c r="AH228">
        <f t="shared" si="150"/>
        <v>0.5454311237354077</v>
      </c>
      <c r="AI228">
        <f t="shared" si="151"/>
        <v>1.0452582252999018E-4</v>
      </c>
      <c r="AJ228">
        <f t="shared" si="164"/>
        <v>6.4922853855786163E-3</v>
      </c>
      <c r="AN228" s="4">
        <f t="shared" si="165"/>
        <v>41550</v>
      </c>
      <c r="AO228">
        <f t="shared" si="166"/>
        <v>4</v>
      </c>
      <c r="AP228" s="4">
        <f t="shared" si="152"/>
        <v>41550</v>
      </c>
      <c r="AQ228">
        <f t="shared" si="153"/>
        <v>2.6140510948905109</v>
      </c>
      <c r="AR228">
        <f t="shared" si="154"/>
        <v>2.8661058894110587</v>
      </c>
      <c r="AS228" s="9">
        <f t="shared" si="136"/>
        <v>0.95776189886789453</v>
      </c>
      <c r="AT228" s="9">
        <f t="shared" si="137"/>
        <v>1.0341771888749596</v>
      </c>
      <c r="AU228" s="9">
        <f t="shared" si="138"/>
        <v>0.95120596314436467</v>
      </c>
      <c r="AV228" s="11">
        <f t="shared" si="155"/>
        <v>2.7344196093363065E-2</v>
      </c>
      <c r="AW228">
        <f t="shared" si="156"/>
        <v>-0.22742705142694497</v>
      </c>
      <c r="AX228">
        <f t="shared" si="157"/>
        <v>-2.1162267317999008</v>
      </c>
      <c r="AY228">
        <f t="shared" si="158"/>
        <v>0.37628844407347267</v>
      </c>
      <c r="AZ228">
        <f t="shared" si="159"/>
        <v>7.3804106522041391E-5</v>
      </c>
      <c r="BA228">
        <f t="shared" si="167"/>
        <v>7.1700796211903502E-3</v>
      </c>
    </row>
    <row r="229" spans="7:53" x14ac:dyDescent="0.25">
      <c r="G229" s="4">
        <f t="shared" si="160"/>
        <v>40820</v>
      </c>
      <c r="H229">
        <f t="shared" si="161"/>
        <v>2</v>
      </c>
      <c r="I229" s="4">
        <f t="shared" si="139"/>
        <v>40820</v>
      </c>
      <c r="J229">
        <f t="shared" si="140"/>
        <v>0.61643835616438358</v>
      </c>
      <c r="K229">
        <f t="shared" si="141"/>
        <v>0.8684931506849316</v>
      </c>
      <c r="L229" s="9">
        <f t="shared" si="126"/>
        <v>0.99530252802335784</v>
      </c>
      <c r="M229" s="9">
        <f t="shared" si="142"/>
        <v>0.99517029274489843</v>
      </c>
      <c r="N229" s="9">
        <f t="shared" si="127"/>
        <v>0.992294498824011</v>
      </c>
      <c r="O229" s="11">
        <f t="shared" si="128"/>
        <v>1.2026700644673838E-2</v>
      </c>
      <c r="P229">
        <f t="shared" si="129"/>
        <v>-0.53088395524815246</v>
      </c>
      <c r="Q229">
        <f t="shared" si="130"/>
        <v>-8.0173162654541237</v>
      </c>
      <c r="R229">
        <f t="shared" si="131"/>
        <v>0.29635092805983149</v>
      </c>
      <c r="S229">
        <f t="shared" si="132"/>
        <v>5.5719550273702214E-5</v>
      </c>
      <c r="T229">
        <f t="shared" si="133"/>
        <v>5.5719550273702214E-5</v>
      </c>
      <c r="W229" s="4">
        <f t="shared" si="162"/>
        <v>41185</v>
      </c>
      <c r="X229">
        <f t="shared" si="163"/>
        <v>3</v>
      </c>
      <c r="Y229" s="4">
        <f t="shared" si="143"/>
        <v>41185</v>
      </c>
      <c r="Z229">
        <f t="shared" si="144"/>
        <v>1.6142270861833106</v>
      </c>
      <c r="AA229">
        <f t="shared" si="145"/>
        <v>1.8662818807038586</v>
      </c>
      <c r="AB229" s="9">
        <f t="shared" si="134"/>
        <v>0.98019011792394151</v>
      </c>
      <c r="AC229" s="9">
        <f t="shared" si="146"/>
        <v>1.0105136647170325</v>
      </c>
      <c r="AD229" s="9">
        <f t="shared" si="135"/>
        <v>0.97513752300131462</v>
      </c>
      <c r="AE229" s="11">
        <f t="shared" si="147"/>
        <v>2.0556711938152644E-2</v>
      </c>
      <c r="AF229">
        <f t="shared" si="148"/>
        <v>0.15256790531348016</v>
      </c>
      <c r="AG229">
        <f t="shared" si="149"/>
        <v>-3.038758107489326</v>
      </c>
      <c r="AH229">
        <f t="shared" si="150"/>
        <v>0.54836021019969738</v>
      </c>
      <c r="AI229">
        <f t="shared" si="151"/>
        <v>1.0509276450918766E-4</v>
      </c>
      <c r="AJ229">
        <f t="shared" si="164"/>
        <v>6.5973781500878043E-3</v>
      </c>
      <c r="AN229" s="4">
        <f t="shared" si="165"/>
        <v>41551</v>
      </c>
      <c r="AO229">
        <f t="shared" si="166"/>
        <v>5</v>
      </c>
      <c r="AP229" s="4">
        <f t="shared" si="152"/>
        <v>41551</v>
      </c>
      <c r="AQ229">
        <f t="shared" si="153"/>
        <v>2.6167883211678835</v>
      </c>
      <c r="AR229">
        <f t="shared" si="154"/>
        <v>2.8688431156884313</v>
      </c>
      <c r="AS229" s="9">
        <f t="shared" si="136"/>
        <v>0.95769243315157682</v>
      </c>
      <c r="AT229" s="9">
        <f t="shared" si="137"/>
        <v>1.0342522023727567</v>
      </c>
      <c r="AU229" s="9">
        <f t="shared" si="138"/>
        <v>0.95113305416265204</v>
      </c>
      <c r="AV229" s="11">
        <f t="shared" si="155"/>
        <v>2.7360654798705048E-2</v>
      </c>
      <c r="AW229">
        <f t="shared" si="156"/>
        <v>-0.22367291283237323</v>
      </c>
      <c r="AX229">
        <f t="shared" si="157"/>
        <v>-2.1114844687953673</v>
      </c>
      <c r="AY229">
        <f t="shared" si="158"/>
        <v>0.37746543808904615</v>
      </c>
      <c r="AZ229">
        <f t="shared" si="159"/>
        <v>7.4040328746467727E-5</v>
      </c>
      <c r="BA229">
        <f t="shared" si="167"/>
        <v>7.2441199499368178E-3</v>
      </c>
    </row>
    <row r="230" spans="7:53" x14ac:dyDescent="0.25">
      <c r="G230" s="4">
        <f t="shared" si="160"/>
        <v>40821</v>
      </c>
      <c r="H230">
        <f t="shared" si="161"/>
        <v>3</v>
      </c>
      <c r="I230" s="4">
        <f t="shared" si="139"/>
        <v>40821</v>
      </c>
      <c r="J230">
        <f t="shared" si="140"/>
        <v>0.61917808219178083</v>
      </c>
      <c r="K230">
        <f t="shared" si="141"/>
        <v>0.87123287671232874</v>
      </c>
      <c r="L230" s="9">
        <f t="shared" si="126"/>
        <v>0.99527304747813305</v>
      </c>
      <c r="M230" s="9">
        <f t="shared" si="142"/>
        <v>0.99519977024647044</v>
      </c>
      <c r="N230" s="9">
        <f t="shared" si="127"/>
        <v>0.99225858902192821</v>
      </c>
      <c r="O230" s="11">
        <f t="shared" si="128"/>
        <v>1.2052842271946012E-2</v>
      </c>
      <c r="P230">
        <f t="shared" si="129"/>
        <v>-0.50228872134282954</v>
      </c>
      <c r="Q230">
        <f t="shared" si="130"/>
        <v>-7.9721397657645143</v>
      </c>
      <c r="R230">
        <f t="shared" si="131"/>
        <v>0.30627758527921561</v>
      </c>
      <c r="S230">
        <f t="shared" si="132"/>
        <v>5.7587654327577095E-5</v>
      </c>
      <c r="T230">
        <f t="shared" si="133"/>
        <v>5.7587654327577095E-5</v>
      </c>
      <c r="W230" s="4">
        <f t="shared" si="162"/>
        <v>41186</v>
      </c>
      <c r="X230">
        <f t="shared" si="163"/>
        <v>4</v>
      </c>
      <c r="Y230" s="4">
        <f t="shared" si="143"/>
        <v>41186</v>
      </c>
      <c r="Z230">
        <f t="shared" si="144"/>
        <v>1.6169630642954855</v>
      </c>
      <c r="AA230">
        <f t="shared" si="145"/>
        <v>1.8690178588160336</v>
      </c>
      <c r="AB230" s="9">
        <f t="shared" si="134"/>
        <v>0.98013768957459935</v>
      </c>
      <c r="AC230" s="9">
        <f t="shared" si="146"/>
        <v>1.0105677179015926</v>
      </c>
      <c r="AD230" s="9">
        <f t="shared" si="135"/>
        <v>0.97508027312312628</v>
      </c>
      <c r="AE230" s="11">
        <f t="shared" si="147"/>
        <v>2.057753664503335E-2</v>
      </c>
      <c r="AF230">
        <f t="shared" si="148"/>
        <v>0.16029380190844758</v>
      </c>
      <c r="AG230">
        <f t="shared" si="149"/>
        <v>-3.028331130416507</v>
      </c>
      <c r="AH230">
        <f t="shared" si="150"/>
        <v>0.5512741672471535</v>
      </c>
      <c r="AI230">
        <f t="shared" si="151"/>
        <v>1.0565687324937286E-4</v>
      </c>
      <c r="AJ230">
        <f t="shared" si="164"/>
        <v>6.7030350233371772E-3</v>
      </c>
      <c r="AN230" s="4">
        <f t="shared" si="165"/>
        <v>41552</v>
      </c>
      <c r="AO230">
        <f t="shared" si="166"/>
        <v>6</v>
      </c>
      <c r="AP230" s="4">
        <f t="shared" si="152"/>
        <v>0</v>
      </c>
      <c r="AQ230">
        <f t="shared" si="153"/>
        <v>0</v>
      </c>
      <c r="AR230">
        <f t="shared" si="154"/>
        <v>0</v>
      </c>
      <c r="AS230" s="9">
        <f t="shared" si="136"/>
        <v>1</v>
      </c>
      <c r="AT230" s="9">
        <f t="shared" si="137"/>
        <v>0</v>
      </c>
      <c r="AU230" s="9">
        <f t="shared" si="138"/>
        <v>1</v>
      </c>
      <c r="AV230" s="11">
        <f t="shared" si="155"/>
        <v>0</v>
      </c>
      <c r="AW230">
        <f t="shared" si="156"/>
        <v>0</v>
      </c>
      <c r="AX230">
        <f t="shared" si="157"/>
        <v>0</v>
      </c>
      <c r="AY230">
        <f t="shared" si="158"/>
        <v>0</v>
      </c>
      <c r="AZ230">
        <f t="shared" si="159"/>
        <v>0</v>
      </c>
      <c r="BA230">
        <f t="shared" si="167"/>
        <v>7.2441199499368178E-3</v>
      </c>
    </row>
    <row r="231" spans="7:53" x14ac:dyDescent="0.25">
      <c r="G231" s="4">
        <f t="shared" si="160"/>
        <v>40822</v>
      </c>
      <c r="H231">
        <f t="shared" si="161"/>
        <v>4</v>
      </c>
      <c r="I231" s="4">
        <f t="shared" si="139"/>
        <v>40822</v>
      </c>
      <c r="J231">
        <f t="shared" si="140"/>
        <v>0.62191780821917808</v>
      </c>
      <c r="K231">
        <f t="shared" si="141"/>
        <v>0.8739726027397261</v>
      </c>
      <c r="L231" s="9">
        <f t="shared" si="126"/>
        <v>0.99524349473458273</v>
      </c>
      <c r="M231" s="9">
        <f t="shared" si="142"/>
        <v>0.99522932169166656</v>
      </c>
      <c r="N231" s="9">
        <f t="shared" si="127"/>
        <v>0.99222261168260473</v>
      </c>
      <c r="O231" s="11">
        <f t="shared" si="128"/>
        <v>1.207896797629412E-2</v>
      </c>
      <c r="P231">
        <f t="shared" si="129"/>
        <v>-0.47389855664423913</v>
      </c>
      <c r="Q231">
        <f t="shared" si="130"/>
        <v>-7.9272780241426455</v>
      </c>
      <c r="R231">
        <f t="shared" si="131"/>
        <v>0.31627457289148264</v>
      </c>
      <c r="S231">
        <f t="shared" si="132"/>
        <v>5.9469097587908535E-5</v>
      </c>
      <c r="T231">
        <f t="shared" si="133"/>
        <v>5.9469097587908535E-5</v>
      </c>
      <c r="W231" s="4">
        <f t="shared" si="162"/>
        <v>41187</v>
      </c>
      <c r="X231">
        <f t="shared" si="163"/>
        <v>5</v>
      </c>
      <c r="Y231" s="4">
        <f t="shared" si="143"/>
        <v>41187</v>
      </c>
      <c r="Z231">
        <f t="shared" si="144"/>
        <v>1.6196990424076607</v>
      </c>
      <c r="AA231">
        <f t="shared" si="145"/>
        <v>1.8717538369282087</v>
      </c>
      <c r="AB231" s="9">
        <f t="shared" si="134"/>
        <v>0.98008520685117151</v>
      </c>
      <c r="AC231" s="9">
        <f t="shared" si="146"/>
        <v>1.0106218329373804</v>
      </c>
      <c r="AD231" s="9">
        <f t="shared" si="135"/>
        <v>0.97502297296501828</v>
      </c>
      <c r="AE231" s="11">
        <f t="shared" si="147"/>
        <v>2.0598348200376381E-2</v>
      </c>
      <c r="AF231">
        <f t="shared" si="148"/>
        <v>0.16799368742306289</v>
      </c>
      <c r="AG231">
        <f t="shared" si="149"/>
        <v>-3.0179370112713984</v>
      </c>
      <c r="AH231">
        <f t="shared" si="150"/>
        <v>0.55417287983612207</v>
      </c>
      <c r="AI231">
        <f t="shared" si="151"/>
        <v>1.0621812633492849E-4</v>
      </c>
      <c r="AJ231">
        <f t="shared" si="164"/>
        <v>6.8092531496721058E-3</v>
      </c>
      <c r="AN231" s="4">
        <f t="shared" si="165"/>
        <v>41553</v>
      </c>
      <c r="AO231">
        <f t="shared" si="166"/>
        <v>7</v>
      </c>
      <c r="AP231" s="4">
        <f t="shared" si="152"/>
        <v>0</v>
      </c>
      <c r="AQ231">
        <f t="shared" si="153"/>
        <v>0</v>
      </c>
      <c r="AR231">
        <f t="shared" si="154"/>
        <v>0</v>
      </c>
      <c r="AS231" s="9">
        <f t="shared" si="136"/>
        <v>1</v>
      </c>
      <c r="AT231" s="9">
        <f t="shared" si="137"/>
        <v>0</v>
      </c>
      <c r="AU231" s="9">
        <f t="shared" si="138"/>
        <v>1</v>
      </c>
      <c r="AV231" s="11">
        <f t="shared" si="155"/>
        <v>0</v>
      </c>
      <c r="AW231">
        <f t="shared" si="156"/>
        <v>0</v>
      </c>
      <c r="AX231">
        <f t="shared" si="157"/>
        <v>0</v>
      </c>
      <c r="AY231">
        <f t="shared" si="158"/>
        <v>0</v>
      </c>
      <c r="AZ231">
        <f t="shared" si="159"/>
        <v>0</v>
      </c>
      <c r="BA231">
        <f t="shared" si="167"/>
        <v>7.2441199499368178E-3</v>
      </c>
    </row>
    <row r="232" spans="7:53" x14ac:dyDescent="0.25">
      <c r="G232" s="4">
        <f t="shared" si="160"/>
        <v>40823</v>
      </c>
      <c r="H232">
        <f t="shared" si="161"/>
        <v>5</v>
      </c>
      <c r="I232" s="4">
        <f t="shared" si="139"/>
        <v>40823</v>
      </c>
      <c r="J232">
        <f t="shared" si="140"/>
        <v>0.62465753424657533</v>
      </c>
      <c r="K232">
        <f t="shared" si="141"/>
        <v>0.87671232876712324</v>
      </c>
      <c r="L232" s="9">
        <f t="shared" si="126"/>
        <v>0.99521386984399651</v>
      </c>
      <c r="M232" s="9">
        <f t="shared" si="142"/>
        <v>0.99525894704221352</v>
      </c>
      <c r="N232" s="9">
        <f t="shared" si="127"/>
        <v>0.99218656685603979</v>
      </c>
      <c r="O232" s="11">
        <f t="shared" si="128"/>
        <v>1.2105077765872146E-2</v>
      </c>
      <c r="P232">
        <f t="shared" si="129"/>
        <v>-0.44571130429570821</v>
      </c>
      <c r="Q232">
        <f t="shared" si="130"/>
        <v>-7.8827276796794727</v>
      </c>
      <c r="R232">
        <f t="shared" si="131"/>
        <v>0.32633351299039909</v>
      </c>
      <c r="S232">
        <f t="shared" si="132"/>
        <v>6.1362306304995609E-5</v>
      </c>
      <c r="T232">
        <f t="shared" si="133"/>
        <v>6.1362306304995609E-5</v>
      </c>
      <c r="W232" s="4">
        <f t="shared" si="162"/>
        <v>41188</v>
      </c>
      <c r="X232">
        <f t="shared" si="163"/>
        <v>6</v>
      </c>
      <c r="Y232" s="4">
        <f t="shared" si="143"/>
        <v>0</v>
      </c>
      <c r="Z232">
        <f t="shared" si="144"/>
        <v>0</v>
      </c>
      <c r="AA232">
        <f t="shared" si="145"/>
        <v>0</v>
      </c>
      <c r="AB232" s="9">
        <f t="shared" si="134"/>
        <v>1</v>
      </c>
      <c r="AC232" s="9">
        <f t="shared" si="146"/>
        <v>0</v>
      </c>
      <c r="AD232" s="9">
        <f t="shared" si="135"/>
        <v>1</v>
      </c>
      <c r="AE232" s="11">
        <f t="shared" si="147"/>
        <v>0</v>
      </c>
      <c r="AF232">
        <f t="shared" si="148"/>
        <v>0</v>
      </c>
      <c r="AG232">
        <f t="shared" si="149"/>
        <v>0</v>
      </c>
      <c r="AH232">
        <f t="shared" si="150"/>
        <v>0</v>
      </c>
      <c r="AI232">
        <f t="shared" si="151"/>
        <v>0</v>
      </c>
      <c r="AJ232">
        <f t="shared" si="164"/>
        <v>6.8092531496721058E-3</v>
      </c>
      <c r="AN232" s="4">
        <f t="shared" si="165"/>
        <v>41554</v>
      </c>
      <c r="AO232">
        <f t="shared" si="166"/>
        <v>1</v>
      </c>
      <c r="AP232" s="4">
        <f t="shared" si="152"/>
        <v>41554</v>
      </c>
      <c r="AQ232">
        <f t="shared" si="153"/>
        <v>2.625</v>
      </c>
      <c r="AR232">
        <f t="shared" si="154"/>
        <v>2.8770547945205478</v>
      </c>
      <c r="AS232" s="9">
        <f t="shared" si="136"/>
        <v>0.95748380147145085</v>
      </c>
      <c r="AT232" s="9">
        <f t="shared" si="137"/>
        <v>1.034477561563506</v>
      </c>
      <c r="AU232" s="9">
        <f t="shared" si="138"/>
        <v>0.9509141133962925</v>
      </c>
      <c r="AV232" s="11">
        <f t="shared" si="155"/>
        <v>2.7409965815491696E-2</v>
      </c>
      <c r="AW232">
        <f t="shared" si="156"/>
        <v>-0.21246242439152149</v>
      </c>
      <c r="AX232">
        <f t="shared" si="157"/>
        <v>-2.0973188860993974</v>
      </c>
      <c r="AY232">
        <f t="shared" si="158"/>
        <v>0.38097367665279336</v>
      </c>
      <c r="AZ232">
        <f t="shared" si="159"/>
        <v>7.474475724966067E-5</v>
      </c>
      <c r="BA232">
        <f t="shared" si="167"/>
        <v>7.3188647071864782E-3</v>
      </c>
    </row>
    <row r="233" spans="7:53" x14ac:dyDescent="0.25">
      <c r="G233" s="4">
        <f t="shared" si="160"/>
        <v>40824</v>
      </c>
      <c r="H233">
        <f t="shared" si="161"/>
        <v>6</v>
      </c>
      <c r="I233" s="4">
        <f t="shared" si="139"/>
        <v>0</v>
      </c>
      <c r="J233">
        <f t="shared" si="140"/>
        <v>0</v>
      </c>
      <c r="K233">
        <f t="shared" si="141"/>
        <v>0</v>
      </c>
      <c r="L233" s="9">
        <f t="shared" si="126"/>
        <v>1</v>
      </c>
      <c r="M233" s="9">
        <f t="shared" si="142"/>
        <v>0</v>
      </c>
      <c r="N233" s="9">
        <f t="shared" si="127"/>
        <v>1</v>
      </c>
      <c r="O233" s="11">
        <f t="shared" si="128"/>
        <v>0</v>
      </c>
      <c r="P233">
        <f t="shared" si="129"/>
        <v>0</v>
      </c>
      <c r="Q233">
        <f t="shared" si="130"/>
        <v>0</v>
      </c>
      <c r="R233">
        <f t="shared" si="131"/>
        <v>0</v>
      </c>
      <c r="S233">
        <f t="shared" si="132"/>
        <v>0</v>
      </c>
      <c r="T233">
        <f t="shared" si="133"/>
        <v>0</v>
      </c>
      <c r="W233" s="4">
        <f t="shared" si="162"/>
        <v>41189</v>
      </c>
      <c r="X233">
        <f t="shared" si="163"/>
        <v>7</v>
      </c>
      <c r="Y233" s="4">
        <f t="shared" si="143"/>
        <v>0</v>
      </c>
      <c r="Z233">
        <f t="shared" si="144"/>
        <v>0</v>
      </c>
      <c r="AA233">
        <f t="shared" si="145"/>
        <v>0</v>
      </c>
      <c r="AB233" s="9">
        <f t="shared" si="134"/>
        <v>1</v>
      </c>
      <c r="AC233" s="9">
        <f t="shared" si="146"/>
        <v>0</v>
      </c>
      <c r="AD233" s="9">
        <f t="shared" si="135"/>
        <v>1</v>
      </c>
      <c r="AE233" s="11">
        <f t="shared" si="147"/>
        <v>0</v>
      </c>
      <c r="AF233">
        <f t="shared" si="148"/>
        <v>0</v>
      </c>
      <c r="AG233">
        <f t="shared" si="149"/>
        <v>0</v>
      </c>
      <c r="AH233">
        <f t="shared" si="150"/>
        <v>0</v>
      </c>
      <c r="AI233">
        <f t="shared" si="151"/>
        <v>0</v>
      </c>
      <c r="AJ233">
        <f t="shared" si="164"/>
        <v>6.8092531496721058E-3</v>
      </c>
      <c r="AN233" s="4">
        <f t="shared" si="165"/>
        <v>41555</v>
      </c>
      <c r="AO233">
        <f t="shared" si="166"/>
        <v>2</v>
      </c>
      <c r="AP233" s="4">
        <f t="shared" si="152"/>
        <v>41555</v>
      </c>
      <c r="AQ233">
        <f t="shared" si="153"/>
        <v>2.6277372262773726</v>
      </c>
      <c r="AR233">
        <f t="shared" si="154"/>
        <v>2.8797920207979204</v>
      </c>
      <c r="AS233" s="9">
        <f t="shared" si="136"/>
        <v>0.95741417952890462</v>
      </c>
      <c r="AT233" s="9">
        <f t="shared" si="137"/>
        <v>1.0345527874572691</v>
      </c>
      <c r="AU233" s="9">
        <f t="shared" si="138"/>
        <v>0.95084106198899676</v>
      </c>
      <c r="AV233" s="11">
        <f t="shared" si="155"/>
        <v>2.7426381140645384E-2</v>
      </c>
      <c r="AW233">
        <f t="shared" si="156"/>
        <v>-0.20874282049964388</v>
      </c>
      <c r="AX233">
        <f t="shared" si="157"/>
        <v>-2.0926173303504569</v>
      </c>
      <c r="AY233">
        <f t="shared" si="158"/>
        <v>0.38213544159480101</v>
      </c>
      <c r="AZ233">
        <f t="shared" si="159"/>
        <v>7.497814050291853E-5</v>
      </c>
      <c r="BA233">
        <f t="shared" si="167"/>
        <v>7.3938428476893964E-3</v>
      </c>
    </row>
    <row r="234" spans="7:53" x14ac:dyDescent="0.25">
      <c r="G234" s="4">
        <f t="shared" si="160"/>
        <v>40825</v>
      </c>
      <c r="H234">
        <f t="shared" si="161"/>
        <v>7</v>
      </c>
      <c r="I234" s="4">
        <f t="shared" si="139"/>
        <v>0</v>
      </c>
      <c r="J234">
        <f t="shared" si="140"/>
        <v>0</v>
      </c>
      <c r="K234">
        <f t="shared" si="141"/>
        <v>0</v>
      </c>
      <c r="L234" s="9">
        <f t="shared" si="126"/>
        <v>1</v>
      </c>
      <c r="M234" s="9">
        <f t="shared" si="142"/>
        <v>0</v>
      </c>
      <c r="N234" s="9">
        <f t="shared" si="127"/>
        <v>1</v>
      </c>
      <c r="O234" s="11">
        <f t="shared" si="128"/>
        <v>0</v>
      </c>
      <c r="P234">
        <f t="shared" si="129"/>
        <v>0</v>
      </c>
      <c r="Q234">
        <f t="shared" si="130"/>
        <v>0</v>
      </c>
      <c r="R234">
        <f t="shared" si="131"/>
        <v>0</v>
      </c>
      <c r="S234">
        <f t="shared" si="132"/>
        <v>0</v>
      </c>
      <c r="T234">
        <f t="shared" si="133"/>
        <v>0</v>
      </c>
      <c r="W234" s="4">
        <f t="shared" si="162"/>
        <v>41190</v>
      </c>
      <c r="X234">
        <f t="shared" si="163"/>
        <v>1</v>
      </c>
      <c r="Y234" s="4">
        <f t="shared" si="143"/>
        <v>41190</v>
      </c>
      <c r="Z234">
        <f t="shared" si="144"/>
        <v>1.6279069767441861</v>
      </c>
      <c r="AA234">
        <f t="shared" si="145"/>
        <v>1.8799617712647341</v>
      </c>
      <c r="AB234" s="9">
        <f t="shared" si="134"/>
        <v>0.97992743288901718</v>
      </c>
      <c r="AC234" s="9">
        <f t="shared" si="146"/>
        <v>1.010784548874776</v>
      </c>
      <c r="AD234" s="9">
        <f t="shared" si="135"/>
        <v>0.97485077124688757</v>
      </c>
      <c r="AE234" s="11">
        <f t="shared" si="147"/>
        <v>2.0660704025847663E-2</v>
      </c>
      <c r="AF234">
        <f t="shared" si="148"/>
        <v>0.19093843514431363</v>
      </c>
      <c r="AG234">
        <f t="shared" si="149"/>
        <v>-2.9869503558178594</v>
      </c>
      <c r="AH234">
        <f t="shared" si="150"/>
        <v>0.56277644924312997</v>
      </c>
      <c r="AI234">
        <f t="shared" si="151"/>
        <v>1.0788453677622792E-4</v>
      </c>
      <c r="AJ234">
        <f t="shared" si="164"/>
        <v>6.9171376864483334E-3</v>
      </c>
      <c r="AN234" s="4">
        <f t="shared" si="165"/>
        <v>41556</v>
      </c>
      <c r="AO234">
        <f t="shared" si="166"/>
        <v>3</v>
      </c>
      <c r="AP234" s="4">
        <f t="shared" si="152"/>
        <v>41556</v>
      </c>
      <c r="AQ234">
        <f t="shared" si="153"/>
        <v>2.6304744525547448</v>
      </c>
      <c r="AR234">
        <f t="shared" si="154"/>
        <v>2.8825292470752926</v>
      </c>
      <c r="AS234" s="9">
        <f t="shared" si="136"/>
        <v>0.95734451862566783</v>
      </c>
      <c r="AT234" s="9">
        <f t="shared" si="137"/>
        <v>1.0346280663983589</v>
      </c>
      <c r="AU234" s="9">
        <f t="shared" si="138"/>
        <v>0.9507679750666802</v>
      </c>
      <c r="AV234" s="11">
        <f t="shared" si="155"/>
        <v>2.7442785635225151E-2</v>
      </c>
      <c r="AW234">
        <f t="shared" si="156"/>
        <v>-0.20503178787573598</v>
      </c>
      <c r="AX234">
        <f t="shared" si="157"/>
        <v>-2.0879258789717006</v>
      </c>
      <c r="AY234">
        <f t="shared" si="158"/>
        <v>0.3832933499329314</v>
      </c>
      <c r="AZ234">
        <f t="shared" si="159"/>
        <v>7.5210804009466243E-5</v>
      </c>
      <c r="BA234">
        <f t="shared" si="167"/>
        <v>7.4690536516988631E-3</v>
      </c>
    </row>
    <row r="235" spans="7:53" x14ac:dyDescent="0.25">
      <c r="G235" s="4">
        <f t="shared" si="160"/>
        <v>40826</v>
      </c>
      <c r="H235">
        <f t="shared" si="161"/>
        <v>1</v>
      </c>
      <c r="I235" s="4">
        <f t="shared" si="139"/>
        <v>40826</v>
      </c>
      <c r="J235">
        <f t="shared" si="140"/>
        <v>0.63287671232876708</v>
      </c>
      <c r="K235">
        <f t="shared" si="141"/>
        <v>0.8849315068493151</v>
      </c>
      <c r="L235" s="9">
        <f t="shared" si="126"/>
        <v>0.99512456280271577</v>
      </c>
      <c r="M235" s="9">
        <f t="shared" si="142"/>
        <v>0.99534826614375205</v>
      </c>
      <c r="N235" s="9">
        <f t="shared" si="127"/>
        <v>0.99207802795266253</v>
      </c>
      <c r="O235" s="11">
        <f t="shared" si="128"/>
        <v>1.2183311727442437E-2</v>
      </c>
      <c r="P235">
        <f t="shared" si="129"/>
        <v>-0.36234591898989504</v>
      </c>
      <c r="Q235">
        <f t="shared" si="130"/>
        <v>-7.7509121605422946</v>
      </c>
      <c r="R235">
        <f t="shared" si="131"/>
        <v>0.3567987016097709</v>
      </c>
      <c r="S235">
        <f t="shared" si="132"/>
        <v>6.7096866282353274E-5</v>
      </c>
      <c r="T235">
        <f t="shared" si="133"/>
        <v>6.7096866282353274E-5</v>
      </c>
      <c r="W235" s="4">
        <f t="shared" si="162"/>
        <v>41191</v>
      </c>
      <c r="X235">
        <f t="shared" si="163"/>
        <v>2</v>
      </c>
      <c r="Y235" s="4">
        <f t="shared" si="143"/>
        <v>41191</v>
      </c>
      <c r="Z235">
        <f t="shared" si="144"/>
        <v>1.6306429548563612</v>
      </c>
      <c r="AA235">
        <f t="shared" si="145"/>
        <v>1.8826977493769093</v>
      </c>
      <c r="AB235" s="9">
        <f t="shared" si="134"/>
        <v>0.97987473312179918</v>
      </c>
      <c r="AC235" s="9">
        <f t="shared" si="146"/>
        <v>1.0108389110382572</v>
      </c>
      <c r="AD235" s="9">
        <f t="shared" si="135"/>
        <v>0.97479327040471875</v>
      </c>
      <c r="AE235" s="11">
        <f t="shared" si="147"/>
        <v>2.068146304368973E-2</v>
      </c>
      <c r="AF235">
        <f t="shared" si="148"/>
        <v>0.19853543057622861</v>
      </c>
      <c r="AG235">
        <f t="shared" si="149"/>
        <v>-2.976686227065914</v>
      </c>
      <c r="AH235">
        <f t="shared" si="150"/>
        <v>0.56561309837335672</v>
      </c>
      <c r="AI235">
        <f t="shared" si="151"/>
        <v>1.0843415539164973E-4</v>
      </c>
      <c r="AJ235">
        <f t="shared" si="164"/>
        <v>7.0255718418399827E-3</v>
      </c>
      <c r="AN235" s="4">
        <f t="shared" si="165"/>
        <v>41557</v>
      </c>
      <c r="AO235">
        <f t="shared" si="166"/>
        <v>4</v>
      </c>
      <c r="AP235" s="4">
        <f t="shared" si="152"/>
        <v>41557</v>
      </c>
      <c r="AQ235">
        <f t="shared" si="153"/>
        <v>2.6332116788321169</v>
      </c>
      <c r="AR235">
        <f t="shared" si="154"/>
        <v>2.8852664733526647</v>
      </c>
      <c r="AS235" s="9">
        <f t="shared" si="136"/>
        <v>0.95727481880004794</v>
      </c>
      <c r="AT235" s="9">
        <f t="shared" si="137"/>
        <v>1.034703398366142</v>
      </c>
      <c r="AU235" s="9">
        <f t="shared" si="138"/>
        <v>0.95069485266585385</v>
      </c>
      <c r="AV235" s="11">
        <f t="shared" si="155"/>
        <v>2.7459179305013466E-2</v>
      </c>
      <c r="AW235">
        <f t="shared" si="156"/>
        <v>-0.20132930174571742</v>
      </c>
      <c r="AX235">
        <f t="shared" si="157"/>
        <v>-2.0832445032038556</v>
      </c>
      <c r="AY235">
        <f t="shared" si="158"/>
        <v>0.38444738251334609</v>
      </c>
      <c r="AZ235">
        <f t="shared" si="159"/>
        <v>7.544274387887587E-5</v>
      </c>
      <c r="BA235">
        <f t="shared" si="167"/>
        <v>7.5444963955777393E-3</v>
      </c>
    </row>
    <row r="236" spans="7:53" x14ac:dyDescent="0.25">
      <c r="G236" s="4">
        <f t="shared" si="160"/>
        <v>40827</v>
      </c>
      <c r="H236">
        <f t="shared" si="161"/>
        <v>2</v>
      </c>
      <c r="I236" s="4">
        <f t="shared" si="139"/>
        <v>40827</v>
      </c>
      <c r="J236">
        <f t="shared" si="140"/>
        <v>0.63561643835616444</v>
      </c>
      <c r="K236">
        <f t="shared" si="141"/>
        <v>0.88767123287671246</v>
      </c>
      <c r="L236" s="9">
        <f t="shared" si="126"/>
        <v>0.99509464983661389</v>
      </c>
      <c r="M236" s="9">
        <f t="shared" si="142"/>
        <v>0.9953781867336674</v>
      </c>
      <c r="N236" s="9">
        <f t="shared" si="127"/>
        <v>0.99204171367682403</v>
      </c>
      <c r="O236" s="11">
        <f t="shared" si="128"/>
        <v>1.2209357939382786E-2</v>
      </c>
      <c r="P236">
        <f t="shared" si="129"/>
        <v>-0.33494936502682737</v>
      </c>
      <c r="Q236">
        <f t="shared" si="130"/>
        <v>-7.7075747762687143</v>
      </c>
      <c r="R236">
        <f t="shared" si="131"/>
        <v>0.36702239306828321</v>
      </c>
      <c r="S236">
        <f t="shared" si="132"/>
        <v>6.9021531156856768E-5</v>
      </c>
      <c r="T236">
        <f t="shared" si="133"/>
        <v>6.9021531156856768E-5</v>
      </c>
      <c r="W236" s="4">
        <f t="shared" si="162"/>
        <v>41192</v>
      </c>
      <c r="X236">
        <f t="shared" si="163"/>
        <v>3</v>
      </c>
      <c r="Y236" s="4">
        <f t="shared" si="143"/>
        <v>41192</v>
      </c>
      <c r="Z236">
        <f t="shared" si="144"/>
        <v>1.6333789329685362</v>
      </c>
      <c r="AA236">
        <f t="shared" si="145"/>
        <v>1.8854337274890842</v>
      </c>
      <c r="AB236" s="9">
        <f t="shared" si="134"/>
        <v>0.97982197920668135</v>
      </c>
      <c r="AC236" s="9">
        <f t="shared" si="146"/>
        <v>1.010893334914474</v>
      </c>
      <c r="AD236" s="9">
        <f t="shared" si="135"/>
        <v>0.97473571950034577</v>
      </c>
      <c r="AE236" s="11">
        <f t="shared" si="147"/>
        <v>2.0702208944302244E-2</v>
      </c>
      <c r="AF236">
        <f t="shared" si="148"/>
        <v>0.20610698864484697</v>
      </c>
      <c r="AG236">
        <f t="shared" si="149"/>
        <v>-2.9664542398266645</v>
      </c>
      <c r="AH236">
        <f t="shared" si="150"/>
        <v>0.56843397607450619</v>
      </c>
      <c r="AI236">
        <f t="shared" si="151"/>
        <v>1.0898081543584777E-4</v>
      </c>
      <c r="AJ236">
        <f t="shared" si="164"/>
        <v>7.1345526572758307E-3</v>
      </c>
      <c r="AN236" s="4">
        <f t="shared" si="165"/>
        <v>41558</v>
      </c>
      <c r="AO236">
        <f t="shared" si="166"/>
        <v>5</v>
      </c>
      <c r="AP236" s="4">
        <f t="shared" si="152"/>
        <v>41558</v>
      </c>
      <c r="AQ236">
        <f t="shared" si="153"/>
        <v>2.6359489051094891</v>
      </c>
      <c r="AR236">
        <f t="shared" si="154"/>
        <v>2.8880036996300369</v>
      </c>
      <c r="AS236" s="9">
        <f t="shared" si="136"/>
        <v>0.95720508009033289</v>
      </c>
      <c r="AT236" s="9">
        <f t="shared" si="137"/>
        <v>1.0347787833400006</v>
      </c>
      <c r="AU236" s="9">
        <f t="shared" si="138"/>
        <v>0.95062169482300896</v>
      </c>
      <c r="AV236" s="11">
        <f t="shared" si="155"/>
        <v>2.7475562155791045E-2</v>
      </c>
      <c r="AW236">
        <f t="shared" si="156"/>
        <v>-0.19763533742885517</v>
      </c>
      <c r="AX236">
        <f t="shared" si="157"/>
        <v>-2.0785731743954914</v>
      </c>
      <c r="AY236">
        <f t="shared" si="158"/>
        <v>0.38559752047079687</v>
      </c>
      <c r="AZ236">
        <f t="shared" si="159"/>
        <v>7.5673956276010586E-5</v>
      </c>
      <c r="BA236">
        <f t="shared" si="167"/>
        <v>7.62017035185375E-3</v>
      </c>
    </row>
    <row r="237" spans="7:53" x14ac:dyDescent="0.25">
      <c r="G237" s="4">
        <f t="shared" si="160"/>
        <v>40828</v>
      </c>
      <c r="H237">
        <f t="shared" si="161"/>
        <v>3</v>
      </c>
      <c r="I237" s="4">
        <f t="shared" si="139"/>
        <v>40828</v>
      </c>
      <c r="J237">
        <f t="shared" si="140"/>
        <v>0.63835616438356169</v>
      </c>
      <c r="K237">
        <f t="shared" si="141"/>
        <v>0.8904109589041096</v>
      </c>
      <c r="L237" s="9">
        <f t="shared" si="126"/>
        <v>0.99506466497972423</v>
      </c>
      <c r="M237" s="9">
        <f t="shared" si="142"/>
        <v>0.9954081810380887</v>
      </c>
      <c r="N237" s="9">
        <f t="shared" si="127"/>
        <v>0.99200533216351572</v>
      </c>
      <c r="O237" s="11">
        <f t="shared" si="128"/>
        <v>1.2235388277258541E-2</v>
      </c>
      <c r="P237">
        <f t="shared" si="129"/>
        <v>-0.30774539729466682</v>
      </c>
      <c r="Q237">
        <f t="shared" si="130"/>
        <v>-7.6645327120245081</v>
      </c>
      <c r="R237">
        <f t="shared" si="131"/>
        <v>0.37726686324106623</v>
      </c>
      <c r="S237">
        <f t="shared" si="132"/>
        <v>7.0950224596123617E-5</v>
      </c>
      <c r="T237">
        <f t="shared" si="133"/>
        <v>7.0950224596123617E-5</v>
      </c>
      <c r="W237" s="4">
        <f t="shared" si="162"/>
        <v>41193</v>
      </c>
      <c r="X237">
        <f t="shared" si="163"/>
        <v>4</v>
      </c>
      <c r="Y237" s="4">
        <f t="shared" si="143"/>
        <v>41193</v>
      </c>
      <c r="Z237">
        <f t="shared" si="144"/>
        <v>1.6361149110807114</v>
      </c>
      <c r="AA237">
        <f t="shared" si="145"/>
        <v>1.8881697056012594</v>
      </c>
      <c r="AB237" s="9">
        <f t="shared" si="134"/>
        <v>0.97976917118884665</v>
      </c>
      <c r="AC237" s="9">
        <f t="shared" si="146"/>
        <v>1.0109478204757969</v>
      </c>
      <c r="AD237" s="9">
        <f t="shared" si="135"/>
        <v>0.9746781185772555</v>
      </c>
      <c r="AE237" s="11">
        <f t="shared" si="147"/>
        <v>2.0722941734536263E-2</v>
      </c>
      <c r="AF237">
        <f t="shared" si="148"/>
        <v>0.21365322206971052</v>
      </c>
      <c r="AG237">
        <f t="shared" si="149"/>
        <v>-2.9562542533414482</v>
      </c>
      <c r="AH237">
        <f t="shared" si="150"/>
        <v>0.57123898631445647</v>
      </c>
      <c r="AI237">
        <f t="shared" si="151"/>
        <v>1.0952449810412823E-4</v>
      </c>
      <c r="AJ237">
        <f t="shared" si="164"/>
        <v>7.2440771553799587E-3</v>
      </c>
      <c r="AN237" s="4">
        <f t="shared" si="165"/>
        <v>41559</v>
      </c>
      <c r="AO237">
        <f t="shared" si="166"/>
        <v>6</v>
      </c>
      <c r="AP237" s="4">
        <f t="shared" si="152"/>
        <v>0</v>
      </c>
      <c r="AQ237">
        <f t="shared" si="153"/>
        <v>0</v>
      </c>
      <c r="AR237">
        <f t="shared" si="154"/>
        <v>0</v>
      </c>
      <c r="AS237" s="9">
        <f t="shared" si="136"/>
        <v>1</v>
      </c>
      <c r="AT237" s="9">
        <f t="shared" si="137"/>
        <v>0</v>
      </c>
      <c r="AU237" s="9">
        <f t="shared" si="138"/>
        <v>1</v>
      </c>
      <c r="AV237" s="11">
        <f t="shared" si="155"/>
        <v>0</v>
      </c>
      <c r="AW237">
        <f t="shared" si="156"/>
        <v>0</v>
      </c>
      <c r="AX237">
        <f t="shared" si="157"/>
        <v>0</v>
      </c>
      <c r="AY237">
        <f t="shared" si="158"/>
        <v>0</v>
      </c>
      <c r="AZ237">
        <f t="shared" si="159"/>
        <v>0</v>
      </c>
      <c r="BA237">
        <f t="shared" si="167"/>
        <v>7.62017035185375E-3</v>
      </c>
    </row>
    <row r="238" spans="7:53" x14ac:dyDescent="0.25">
      <c r="G238" s="4">
        <f t="shared" si="160"/>
        <v>40829</v>
      </c>
      <c r="H238">
        <f t="shared" si="161"/>
        <v>4</v>
      </c>
      <c r="I238" s="4">
        <f t="shared" si="139"/>
        <v>40829</v>
      </c>
      <c r="J238">
        <f t="shared" si="140"/>
        <v>0.64109589041095894</v>
      </c>
      <c r="K238">
        <f t="shared" si="141"/>
        <v>0.89315068493150696</v>
      </c>
      <c r="L238" s="9">
        <f t="shared" si="126"/>
        <v>0.99503460828325652</v>
      </c>
      <c r="M238" s="9">
        <f t="shared" si="142"/>
        <v>0.99543824901895084</v>
      </c>
      <c r="N238" s="9">
        <f t="shared" si="127"/>
        <v>0.99196888346264755</v>
      </c>
      <c r="O238" s="11">
        <f t="shared" si="128"/>
        <v>1.2261402749197219E-2</v>
      </c>
      <c r="P238">
        <f t="shared" si="129"/>
        <v>-0.28073203828286858</v>
      </c>
      <c r="Q238">
        <f t="shared" si="130"/>
        <v>-7.6217828915389791</v>
      </c>
      <c r="R238">
        <f t="shared" si="131"/>
        <v>0.38752415539312285</v>
      </c>
      <c r="S238">
        <f t="shared" si="132"/>
        <v>7.2881450959944133E-5</v>
      </c>
      <c r="T238">
        <f t="shared" si="133"/>
        <v>7.2881450959944133E-5</v>
      </c>
      <c r="W238" s="4">
        <f t="shared" si="162"/>
        <v>41194</v>
      </c>
      <c r="X238">
        <f t="shared" si="163"/>
        <v>5</v>
      </c>
      <c r="Y238" s="4">
        <f t="shared" si="143"/>
        <v>41194</v>
      </c>
      <c r="Z238">
        <f t="shared" si="144"/>
        <v>1.6388508891928864</v>
      </c>
      <c r="AA238">
        <f t="shared" si="145"/>
        <v>1.8909056837134344</v>
      </c>
      <c r="AB238" s="9">
        <f t="shared" si="134"/>
        <v>0.97971630911345986</v>
      </c>
      <c r="AC238" s="9">
        <f t="shared" si="146"/>
        <v>1.0110023676946203</v>
      </c>
      <c r="AD238" s="9">
        <f t="shared" si="135"/>
        <v>0.97462046767891652</v>
      </c>
      <c r="AE238" s="11">
        <f t="shared" si="147"/>
        <v>2.0743661421240199E-2</v>
      </c>
      <c r="AF238">
        <f t="shared" si="148"/>
        <v>0.221174242907756</v>
      </c>
      <c r="AG238">
        <f t="shared" si="149"/>
        <v>-2.9460861276781243</v>
      </c>
      <c r="AH238">
        <f t="shared" si="150"/>
        <v>0.57402803608622455</v>
      </c>
      <c r="AI238">
        <f t="shared" si="151"/>
        <v>1.1006518516670561E-4</v>
      </c>
      <c r="AJ238">
        <f t="shared" si="164"/>
        <v>7.3541423405466639E-3</v>
      </c>
      <c r="AN238" s="4">
        <f t="shared" si="165"/>
        <v>41560</v>
      </c>
      <c r="AO238">
        <f t="shared" si="166"/>
        <v>7</v>
      </c>
      <c r="AP238" s="4">
        <f t="shared" si="152"/>
        <v>0</v>
      </c>
      <c r="AQ238">
        <f t="shared" si="153"/>
        <v>0</v>
      </c>
      <c r="AR238">
        <f t="shared" si="154"/>
        <v>0</v>
      </c>
      <c r="AS238" s="9">
        <f t="shared" si="136"/>
        <v>1</v>
      </c>
      <c r="AT238" s="9">
        <f t="shared" si="137"/>
        <v>0</v>
      </c>
      <c r="AU238" s="9">
        <f t="shared" si="138"/>
        <v>1</v>
      </c>
      <c r="AV238" s="11">
        <f t="shared" si="155"/>
        <v>0</v>
      </c>
      <c r="AW238">
        <f t="shared" si="156"/>
        <v>0</v>
      </c>
      <c r="AX238">
        <f t="shared" si="157"/>
        <v>0</v>
      </c>
      <c r="AY238">
        <f t="shared" si="158"/>
        <v>0</v>
      </c>
      <c r="AZ238">
        <f t="shared" si="159"/>
        <v>0</v>
      </c>
      <c r="BA238">
        <f t="shared" si="167"/>
        <v>7.62017035185375E-3</v>
      </c>
    </row>
    <row r="239" spans="7:53" x14ac:dyDescent="0.25">
      <c r="G239" s="4">
        <f t="shared" si="160"/>
        <v>40830</v>
      </c>
      <c r="H239">
        <f t="shared" si="161"/>
        <v>5</v>
      </c>
      <c r="I239" s="4">
        <f t="shared" si="139"/>
        <v>40830</v>
      </c>
      <c r="J239">
        <f t="shared" si="140"/>
        <v>0.64383561643835618</v>
      </c>
      <c r="K239">
        <f t="shared" si="141"/>
        <v>0.89589041095890409</v>
      </c>
      <c r="L239" s="9">
        <f t="shared" si="126"/>
        <v>0.99500447979840778</v>
      </c>
      <c r="M239" s="9">
        <f t="shared" si="142"/>
        <v>0.99546839063822223</v>
      </c>
      <c r="N239" s="9">
        <f t="shared" si="127"/>
        <v>0.99193236762411396</v>
      </c>
      <c r="O239" s="11">
        <f t="shared" si="128"/>
        <v>1.2287401363329016E-2</v>
      </c>
      <c r="P239">
        <f t="shared" si="129"/>
        <v>-0.25390733846352903</v>
      </c>
      <c r="Q239">
        <f t="shared" si="130"/>
        <v>-7.5793222829060669</v>
      </c>
      <c r="R239">
        <f t="shared" si="131"/>
        <v>0.39778644572163613</v>
      </c>
      <c r="S239">
        <f t="shared" si="132"/>
        <v>7.4813739429544561E-5</v>
      </c>
      <c r="T239">
        <f t="shared" si="133"/>
        <v>7.4813739429544561E-5</v>
      </c>
      <c r="W239" s="4">
        <f t="shared" si="162"/>
        <v>41195</v>
      </c>
      <c r="X239">
        <f t="shared" si="163"/>
        <v>6</v>
      </c>
      <c r="Y239" s="4">
        <f t="shared" si="143"/>
        <v>0</v>
      </c>
      <c r="Z239">
        <f t="shared" si="144"/>
        <v>0</v>
      </c>
      <c r="AA239">
        <f t="shared" si="145"/>
        <v>0</v>
      </c>
      <c r="AB239" s="9">
        <f t="shared" si="134"/>
        <v>1</v>
      </c>
      <c r="AC239" s="9">
        <f t="shared" si="146"/>
        <v>0</v>
      </c>
      <c r="AD239" s="9">
        <f t="shared" si="135"/>
        <v>1</v>
      </c>
      <c r="AE239" s="11">
        <f t="shared" si="147"/>
        <v>0</v>
      </c>
      <c r="AF239">
        <f t="shared" si="148"/>
        <v>0</v>
      </c>
      <c r="AG239">
        <f t="shared" si="149"/>
        <v>0</v>
      </c>
      <c r="AH239">
        <f t="shared" si="150"/>
        <v>0</v>
      </c>
      <c r="AI239">
        <f t="shared" si="151"/>
        <v>0</v>
      </c>
      <c r="AJ239">
        <f t="shared" si="164"/>
        <v>7.3541423405466639E-3</v>
      </c>
      <c r="AN239" s="4">
        <f t="shared" si="165"/>
        <v>41561</v>
      </c>
      <c r="AO239">
        <f t="shared" si="166"/>
        <v>1</v>
      </c>
      <c r="AP239" s="4">
        <f t="shared" si="152"/>
        <v>41561</v>
      </c>
      <c r="AQ239">
        <f t="shared" si="153"/>
        <v>2.644160583941606</v>
      </c>
      <c r="AR239">
        <f t="shared" si="154"/>
        <v>2.8962153784621538</v>
      </c>
      <c r="AS239" s="9">
        <f t="shared" si="136"/>
        <v>0.95699563103920426</v>
      </c>
      <c r="AT239" s="9">
        <f t="shared" si="137"/>
        <v>1.0350052560920895</v>
      </c>
      <c r="AU239" s="9">
        <f t="shared" si="138"/>
        <v>0.95040200900698713</v>
      </c>
      <c r="AV239" s="11">
        <f t="shared" si="155"/>
        <v>2.7524645851818942E-2</v>
      </c>
      <c r="AW239">
        <f t="shared" si="156"/>
        <v>-0.18660432994565651</v>
      </c>
      <c r="AX239">
        <f t="shared" si="157"/>
        <v>-2.0646191848246001</v>
      </c>
      <c r="AY239">
        <f t="shared" si="158"/>
        <v>0.38902438225889618</v>
      </c>
      <c r="AZ239">
        <f t="shared" si="159"/>
        <v>7.6363191107677481E-5</v>
      </c>
      <c r="BA239">
        <f t="shared" si="167"/>
        <v>7.6965335429614277E-3</v>
      </c>
    </row>
    <row r="240" spans="7:53" x14ac:dyDescent="0.25">
      <c r="G240" s="4">
        <f t="shared" si="160"/>
        <v>40831</v>
      </c>
      <c r="H240">
        <f t="shared" si="161"/>
        <v>6</v>
      </c>
      <c r="I240" s="4">
        <f t="shared" si="139"/>
        <v>0</v>
      </c>
      <c r="J240">
        <f t="shared" si="140"/>
        <v>0</v>
      </c>
      <c r="K240">
        <f t="shared" si="141"/>
        <v>0</v>
      </c>
      <c r="L240" s="9">
        <f t="shared" si="126"/>
        <v>1</v>
      </c>
      <c r="M240" s="9">
        <f t="shared" si="142"/>
        <v>0</v>
      </c>
      <c r="N240" s="9">
        <f t="shared" si="127"/>
        <v>1</v>
      </c>
      <c r="O240" s="11">
        <f t="shared" si="128"/>
        <v>0</v>
      </c>
      <c r="P240">
        <f t="shared" si="129"/>
        <v>0</v>
      </c>
      <c r="Q240">
        <f t="shared" si="130"/>
        <v>0</v>
      </c>
      <c r="R240">
        <f t="shared" si="131"/>
        <v>0</v>
      </c>
      <c r="S240">
        <f t="shared" si="132"/>
        <v>0</v>
      </c>
      <c r="T240">
        <f t="shared" si="133"/>
        <v>0</v>
      </c>
      <c r="W240" s="4">
        <f t="shared" si="162"/>
        <v>41196</v>
      </c>
      <c r="X240">
        <f t="shared" si="163"/>
        <v>7</v>
      </c>
      <c r="Y240" s="4">
        <f t="shared" si="143"/>
        <v>0</v>
      </c>
      <c r="Z240">
        <f t="shared" si="144"/>
        <v>0</v>
      </c>
      <c r="AA240">
        <f t="shared" si="145"/>
        <v>0</v>
      </c>
      <c r="AB240" s="9">
        <f t="shared" si="134"/>
        <v>1</v>
      </c>
      <c r="AC240" s="9">
        <f t="shared" si="146"/>
        <v>0</v>
      </c>
      <c r="AD240" s="9">
        <f t="shared" si="135"/>
        <v>1</v>
      </c>
      <c r="AE240" s="11">
        <f t="shared" si="147"/>
        <v>0</v>
      </c>
      <c r="AF240">
        <f t="shared" si="148"/>
        <v>0</v>
      </c>
      <c r="AG240">
        <f t="shared" si="149"/>
        <v>0</v>
      </c>
      <c r="AH240">
        <f t="shared" si="150"/>
        <v>0</v>
      </c>
      <c r="AI240">
        <f t="shared" si="151"/>
        <v>0</v>
      </c>
      <c r="AJ240">
        <f t="shared" si="164"/>
        <v>7.3541423405466639E-3</v>
      </c>
      <c r="AN240" s="4">
        <f t="shared" si="165"/>
        <v>41562</v>
      </c>
      <c r="AO240">
        <f t="shared" si="166"/>
        <v>2</v>
      </c>
      <c r="AP240" s="4">
        <f t="shared" si="152"/>
        <v>41562</v>
      </c>
      <c r="AQ240">
        <f t="shared" si="153"/>
        <v>2.6468978102189782</v>
      </c>
      <c r="AR240">
        <f t="shared" si="154"/>
        <v>2.898952604739526</v>
      </c>
      <c r="AS240" s="9">
        <f t="shared" si="136"/>
        <v>0.95692573717559837</v>
      </c>
      <c r="AT240" s="9">
        <f t="shared" si="137"/>
        <v>1.0350808528843904</v>
      </c>
      <c r="AU240" s="9">
        <f t="shared" si="138"/>
        <v>0.95032870976059425</v>
      </c>
      <c r="AV240" s="11">
        <f t="shared" si="155"/>
        <v>2.7540985484301696E-2</v>
      </c>
      <c r="AW240">
        <f t="shared" si="156"/>
        <v>-0.18294420793106492</v>
      </c>
      <c r="AX240">
        <f t="shared" si="157"/>
        <v>-2.0599877594841742</v>
      </c>
      <c r="AY240">
        <f t="shared" si="158"/>
        <v>0.39015875880645878</v>
      </c>
      <c r="AZ240">
        <f t="shared" si="159"/>
        <v>7.6591456363495698E-5</v>
      </c>
      <c r="BA240">
        <f t="shared" si="167"/>
        <v>7.7731249993249233E-3</v>
      </c>
    </row>
    <row r="241" spans="7:53" x14ac:dyDescent="0.25">
      <c r="G241" s="4">
        <f t="shared" si="160"/>
        <v>40832</v>
      </c>
      <c r="H241">
        <f t="shared" si="161"/>
        <v>7</v>
      </c>
      <c r="I241" s="4">
        <f t="shared" si="139"/>
        <v>0</v>
      </c>
      <c r="J241">
        <f t="shared" si="140"/>
        <v>0</v>
      </c>
      <c r="K241">
        <f t="shared" si="141"/>
        <v>0</v>
      </c>
      <c r="L241" s="9">
        <f t="shared" si="126"/>
        <v>1</v>
      </c>
      <c r="M241" s="9">
        <f t="shared" si="142"/>
        <v>0</v>
      </c>
      <c r="N241" s="9">
        <f t="shared" si="127"/>
        <v>1</v>
      </c>
      <c r="O241" s="11">
        <f t="shared" si="128"/>
        <v>0</v>
      </c>
      <c r="P241">
        <f t="shared" si="129"/>
        <v>0</v>
      </c>
      <c r="Q241">
        <f t="shared" si="130"/>
        <v>0</v>
      </c>
      <c r="R241">
        <f t="shared" si="131"/>
        <v>0</v>
      </c>
      <c r="S241">
        <f t="shared" si="132"/>
        <v>0</v>
      </c>
      <c r="T241">
        <f t="shared" si="133"/>
        <v>0</v>
      </c>
      <c r="W241" s="4">
        <f t="shared" si="162"/>
        <v>41197</v>
      </c>
      <c r="X241">
        <f t="shared" si="163"/>
        <v>1</v>
      </c>
      <c r="Y241" s="4">
        <f t="shared" si="143"/>
        <v>41197</v>
      </c>
      <c r="Z241">
        <f t="shared" si="144"/>
        <v>1.6470588235294117</v>
      </c>
      <c r="AA241">
        <f t="shared" si="145"/>
        <v>1.8991136180499597</v>
      </c>
      <c r="AB241" s="9">
        <f t="shared" si="134"/>
        <v>0.97955739899336491</v>
      </c>
      <c r="AC241" s="9">
        <f t="shared" si="146"/>
        <v>1.01116637902038</v>
      </c>
      <c r="AD241" s="9">
        <f t="shared" si="135"/>
        <v>0.97444721556680847</v>
      </c>
      <c r="AE241" s="11">
        <f t="shared" si="147"/>
        <v>2.0805741928616842E-2</v>
      </c>
      <c r="AF241">
        <f t="shared" si="148"/>
        <v>0.24358714063439502</v>
      </c>
      <c r="AG241">
        <f t="shared" si="149"/>
        <v>-2.9157715285667574</v>
      </c>
      <c r="AH241">
        <f t="shared" si="150"/>
        <v>0.58229853703535772</v>
      </c>
      <c r="AI241">
        <f t="shared" si="151"/>
        <v>1.1166909888331001E-4</v>
      </c>
      <c r="AJ241">
        <f t="shared" si="164"/>
        <v>7.4658114394299743E-3</v>
      </c>
      <c r="AN241" s="4">
        <f t="shared" si="165"/>
        <v>41563</v>
      </c>
      <c r="AO241">
        <f t="shared" si="166"/>
        <v>3</v>
      </c>
      <c r="AP241" s="4">
        <f t="shared" si="152"/>
        <v>41563</v>
      </c>
      <c r="AQ241">
        <f t="shared" si="153"/>
        <v>2.6496350364963503</v>
      </c>
      <c r="AR241">
        <f t="shared" si="154"/>
        <v>2.9016898310168981</v>
      </c>
      <c r="AS241" s="9">
        <f t="shared" si="136"/>
        <v>0.95685580461904474</v>
      </c>
      <c r="AT241" s="9">
        <f t="shared" si="137"/>
        <v>1.0351565025799168</v>
      </c>
      <c r="AU241" s="9">
        <f t="shared" si="138"/>
        <v>0.95025537525434822</v>
      </c>
      <c r="AV241" s="11">
        <f t="shared" si="155"/>
        <v>2.7557314326635881E-2</v>
      </c>
      <c r="AW241">
        <f t="shared" si="156"/>
        <v>-0.17929248571422748</v>
      </c>
      <c r="AX241">
        <f t="shared" si="157"/>
        <v>-2.0553662394492798</v>
      </c>
      <c r="AY241">
        <f t="shared" si="158"/>
        <v>0.39128915069675291</v>
      </c>
      <c r="AZ241">
        <f t="shared" si="159"/>
        <v>7.6818975794135946E-5</v>
      </c>
      <c r="BA241">
        <f t="shared" si="167"/>
        <v>7.84994397511906E-3</v>
      </c>
    </row>
    <row r="242" spans="7:53" x14ac:dyDescent="0.25">
      <c r="G242" s="4">
        <f t="shared" si="160"/>
        <v>40833</v>
      </c>
      <c r="H242">
        <f t="shared" si="161"/>
        <v>1</v>
      </c>
      <c r="I242" s="4">
        <f t="shared" si="139"/>
        <v>40833</v>
      </c>
      <c r="J242">
        <f t="shared" si="140"/>
        <v>0.65205479452054793</v>
      </c>
      <c r="K242">
        <f t="shared" si="141"/>
        <v>0.90410958904109595</v>
      </c>
      <c r="L242" s="9">
        <f t="shared" si="126"/>
        <v>0.99491366412534066</v>
      </c>
      <c r="M242" s="9">
        <f t="shared" si="142"/>
        <v>0.99555925694669967</v>
      </c>
      <c r="N242" s="9">
        <f t="shared" si="127"/>
        <v>0.99182241778124436</v>
      </c>
      <c r="O242" s="11">
        <f t="shared" si="128"/>
        <v>1.2365302140074674E-2</v>
      </c>
      <c r="P242">
        <f t="shared" si="129"/>
        <v>-0.17454610812946139</v>
      </c>
      <c r="Q242">
        <f t="shared" si="130"/>
        <v>-7.4536460575245771</v>
      </c>
      <c r="R242">
        <f t="shared" si="131"/>
        <v>0.42852737173833255</v>
      </c>
      <c r="S242">
        <f t="shared" si="132"/>
        <v>8.0602699975428475E-5</v>
      </c>
      <c r="T242">
        <f t="shared" si="133"/>
        <v>8.0602699975428475E-5</v>
      </c>
      <c r="W242" s="4">
        <f t="shared" si="162"/>
        <v>41198</v>
      </c>
      <c r="X242">
        <f t="shared" si="163"/>
        <v>2</v>
      </c>
      <c r="Y242" s="4">
        <f t="shared" si="143"/>
        <v>41198</v>
      </c>
      <c r="Z242">
        <f t="shared" si="144"/>
        <v>1.6497948016415869</v>
      </c>
      <c r="AA242">
        <f t="shared" si="145"/>
        <v>1.9018495961621349</v>
      </c>
      <c r="AB242" s="9">
        <f t="shared" si="134"/>
        <v>0.97950432113905683</v>
      </c>
      <c r="AC242" s="9">
        <f t="shared" si="146"/>
        <v>1.0112211725936073</v>
      </c>
      <c r="AD242" s="9">
        <f t="shared" si="135"/>
        <v>0.97438936520178265</v>
      </c>
      <c r="AE242" s="11">
        <f t="shared" si="147"/>
        <v>2.0826409269626405E-2</v>
      </c>
      <c r="AF242">
        <f t="shared" si="148"/>
        <v>0.251008418611401</v>
      </c>
      <c r="AG242">
        <f t="shared" si="149"/>
        <v>-2.9057294631878974</v>
      </c>
      <c r="AH242">
        <f t="shared" si="150"/>
        <v>0.58502287392570218</v>
      </c>
      <c r="AI242">
        <f t="shared" si="151"/>
        <v>1.1219763245202651E-4</v>
      </c>
      <c r="AJ242">
        <f t="shared" si="164"/>
        <v>7.5780090718820005E-3</v>
      </c>
      <c r="AN242" s="4">
        <f t="shared" si="165"/>
        <v>41564</v>
      </c>
      <c r="AO242">
        <f t="shared" si="166"/>
        <v>4</v>
      </c>
      <c r="AP242" s="4">
        <f t="shared" si="152"/>
        <v>41564</v>
      </c>
      <c r="AQ242">
        <f t="shared" si="153"/>
        <v>2.652372262773723</v>
      </c>
      <c r="AR242">
        <f t="shared" si="154"/>
        <v>2.9044270572942708</v>
      </c>
      <c r="AS242" s="9">
        <f t="shared" si="136"/>
        <v>0.95678583340771406</v>
      </c>
      <c r="AT242" s="9">
        <f t="shared" si="137"/>
        <v>1.0352322051581462</v>
      </c>
      <c r="AU242" s="9">
        <f t="shared" si="138"/>
        <v>0.95018200552462384</v>
      </c>
      <c r="AV242" s="11">
        <f t="shared" si="155"/>
        <v>2.7573632384582832E-2</v>
      </c>
      <c r="AW242">
        <f t="shared" si="156"/>
        <v>-0.17564913916729841</v>
      </c>
      <c r="AX242">
        <f t="shared" si="157"/>
        <v>-2.0507545967068879</v>
      </c>
      <c r="AY242">
        <f t="shared" si="158"/>
        <v>0.39241554077371826</v>
      </c>
      <c r="AZ242">
        <f t="shared" si="159"/>
        <v>7.7045745892216053E-5</v>
      </c>
      <c r="BA242">
        <f t="shared" si="167"/>
        <v>7.9269897210112756E-3</v>
      </c>
    </row>
    <row r="243" spans="7:53" x14ac:dyDescent="0.25">
      <c r="G243" s="4">
        <f t="shared" si="160"/>
        <v>40834</v>
      </c>
      <c r="H243">
        <f t="shared" si="161"/>
        <v>2</v>
      </c>
      <c r="I243" s="4">
        <f t="shared" si="139"/>
        <v>40834</v>
      </c>
      <c r="J243">
        <f t="shared" si="140"/>
        <v>0.65479452054794518</v>
      </c>
      <c r="K243">
        <f t="shared" si="141"/>
        <v>0.90684931506849309</v>
      </c>
      <c r="L243" s="9">
        <f t="shared" si="126"/>
        <v>0.99488324899866687</v>
      </c>
      <c r="M243" s="9">
        <f t="shared" si="142"/>
        <v>0.99558969273998676</v>
      </c>
      <c r="N243" s="9">
        <f t="shared" si="127"/>
        <v>0.99178563389069752</v>
      </c>
      <c r="O243" s="11">
        <f t="shared" si="128"/>
        <v>1.2391237404159089E-2</v>
      </c>
      <c r="P243">
        <f t="shared" si="129"/>
        <v>-0.14845709199628873</v>
      </c>
      <c r="Q243">
        <f t="shared" si="130"/>
        <v>-7.4123128362834896</v>
      </c>
      <c r="R243">
        <f t="shared" si="131"/>
        <v>0.43873458188259706</v>
      </c>
      <c r="S243">
        <f t="shared" si="132"/>
        <v>8.2525120476181752E-5</v>
      </c>
      <c r="T243">
        <f t="shared" si="133"/>
        <v>8.2525120476181752E-5</v>
      </c>
      <c r="W243" s="4">
        <f t="shared" si="162"/>
        <v>41199</v>
      </c>
      <c r="X243">
        <f t="shared" si="163"/>
        <v>3</v>
      </c>
      <c r="Y243" s="4">
        <f t="shared" si="143"/>
        <v>41199</v>
      </c>
      <c r="Z243">
        <f t="shared" si="144"/>
        <v>1.6525307797537621</v>
      </c>
      <c r="AA243">
        <f t="shared" si="145"/>
        <v>1.9045855742743101</v>
      </c>
      <c r="AB243" s="9">
        <f t="shared" si="134"/>
        <v>0.97945118945274945</v>
      </c>
      <c r="AC243" s="9">
        <f t="shared" si="146"/>
        <v>1.0112760276866515</v>
      </c>
      <c r="AD243" s="9">
        <f t="shared" si="135"/>
        <v>0.9743314650785686</v>
      </c>
      <c r="AE243" s="11">
        <f t="shared" si="147"/>
        <v>2.0847063541302127E-2</v>
      </c>
      <c r="AF243">
        <f t="shared" si="148"/>
        <v>0.2584050345152657</v>
      </c>
      <c r="AG243">
        <f t="shared" si="149"/>
        <v>-2.8957185711570923</v>
      </c>
      <c r="AH243">
        <f t="shared" si="150"/>
        <v>0.58773082924819708</v>
      </c>
      <c r="AI243">
        <f t="shared" si="151"/>
        <v>1.1272308761831177E-4</v>
      </c>
      <c r="AJ243">
        <f t="shared" si="164"/>
        <v>7.6907321595003119E-3</v>
      </c>
      <c r="AN243" s="4">
        <f t="shared" si="165"/>
        <v>41565</v>
      </c>
      <c r="AO243">
        <f t="shared" si="166"/>
        <v>5</v>
      </c>
      <c r="AP243" s="4">
        <f t="shared" si="152"/>
        <v>41565</v>
      </c>
      <c r="AQ243">
        <f t="shared" si="153"/>
        <v>2.6551094890510951</v>
      </c>
      <c r="AR243">
        <f t="shared" si="154"/>
        <v>2.9071642835716429</v>
      </c>
      <c r="AS243" s="9">
        <f t="shared" si="136"/>
        <v>0.95671582357975804</v>
      </c>
      <c r="AT243" s="9">
        <f t="shared" si="137"/>
        <v>1.035307960598572</v>
      </c>
      <c r="AU243" s="9">
        <f t="shared" si="138"/>
        <v>0.95010860060777624</v>
      </c>
      <c r="AV243" s="11">
        <f t="shared" si="155"/>
        <v>2.7589939663907402E-2</v>
      </c>
      <c r="AW243">
        <f t="shared" si="156"/>
        <v>-0.17201414425156367</v>
      </c>
      <c r="AX243">
        <f t="shared" si="157"/>
        <v>-2.0461528033471263</v>
      </c>
      <c r="AY243">
        <f t="shared" si="158"/>
        <v>0.39353791216289247</v>
      </c>
      <c r="AZ243">
        <f t="shared" si="159"/>
        <v>7.727176320440389E-5</v>
      </c>
      <c r="BA243">
        <f t="shared" si="167"/>
        <v>8.0042614842156801E-3</v>
      </c>
    </row>
    <row r="244" spans="7:53" x14ac:dyDescent="0.25">
      <c r="G244" s="4">
        <f t="shared" si="160"/>
        <v>40835</v>
      </c>
      <c r="H244">
        <f t="shared" si="161"/>
        <v>3</v>
      </c>
      <c r="I244" s="4">
        <f t="shared" si="139"/>
        <v>40835</v>
      </c>
      <c r="J244">
        <f t="shared" si="140"/>
        <v>0.65753424657534243</v>
      </c>
      <c r="K244">
        <f t="shared" si="141"/>
        <v>0.90958904109589045</v>
      </c>
      <c r="L244" s="9">
        <f t="shared" si="126"/>
        <v>0.99485276233939501</v>
      </c>
      <c r="M244" s="9">
        <f t="shared" si="142"/>
        <v>0.9956202019820436</v>
      </c>
      <c r="N244" s="9">
        <f t="shared" si="127"/>
        <v>0.9917487831117342</v>
      </c>
      <c r="O244" s="11">
        <f t="shared" si="128"/>
        <v>1.2417156851010837E-2</v>
      </c>
      <c r="P244">
        <f t="shared" si="129"/>
        <v>-0.12254738979469147</v>
      </c>
      <c r="Q244">
        <f t="shared" si="130"/>
        <v>-7.3712543047789039</v>
      </c>
      <c r="R244">
        <f t="shared" si="131"/>
        <v>0.44891015633103815</v>
      </c>
      <c r="S244">
        <f t="shared" si="132"/>
        <v>8.444171380017519E-5</v>
      </c>
      <c r="T244">
        <f t="shared" si="133"/>
        <v>8.444171380017519E-5</v>
      </c>
      <c r="W244" s="4">
        <f t="shared" si="162"/>
        <v>41200</v>
      </c>
      <c r="X244">
        <f t="shared" si="163"/>
        <v>4</v>
      </c>
      <c r="Y244" s="4">
        <f t="shared" si="143"/>
        <v>41200</v>
      </c>
      <c r="Z244">
        <f t="shared" si="144"/>
        <v>1.655266757865937</v>
      </c>
      <c r="AA244">
        <f t="shared" si="145"/>
        <v>1.907321552386485</v>
      </c>
      <c r="AB244" s="9">
        <f t="shared" si="134"/>
        <v>0.97939800397949917</v>
      </c>
      <c r="AC244" s="9">
        <f t="shared" si="146"/>
        <v>1.0113309442720444</v>
      </c>
      <c r="AD244" s="9">
        <f t="shared" si="135"/>
        <v>0.97427351524052241</v>
      </c>
      <c r="AE244" s="11">
        <f t="shared" si="147"/>
        <v>2.0867704750473039E-2</v>
      </c>
      <c r="AF244">
        <f t="shared" si="148"/>
        <v>0.26577709652761683</v>
      </c>
      <c r="AG244">
        <f t="shared" si="149"/>
        <v>-2.885738717375482</v>
      </c>
      <c r="AH244">
        <f t="shared" si="150"/>
        <v>0.59042232728174171</v>
      </c>
      <c r="AI244">
        <f t="shared" si="151"/>
        <v>1.1324544943897519E-4</v>
      </c>
      <c r="AJ244">
        <f t="shared" si="164"/>
        <v>7.8039776089392872E-3</v>
      </c>
      <c r="AN244" s="4">
        <f t="shared" si="165"/>
        <v>41566</v>
      </c>
      <c r="AO244">
        <f t="shared" si="166"/>
        <v>6</v>
      </c>
      <c r="AP244" s="4">
        <f t="shared" si="152"/>
        <v>0</v>
      </c>
      <c r="AQ244">
        <f t="shared" si="153"/>
        <v>0</v>
      </c>
      <c r="AR244">
        <f t="shared" si="154"/>
        <v>0</v>
      </c>
      <c r="AS244" s="9">
        <f t="shared" si="136"/>
        <v>1</v>
      </c>
      <c r="AT244" s="9">
        <f t="shared" si="137"/>
        <v>0</v>
      </c>
      <c r="AU244" s="9">
        <f t="shared" si="138"/>
        <v>1</v>
      </c>
      <c r="AV244" s="11">
        <f t="shared" si="155"/>
        <v>0</v>
      </c>
      <c r="AW244">
        <f t="shared" si="156"/>
        <v>0</v>
      </c>
      <c r="AX244">
        <f t="shared" si="157"/>
        <v>0</v>
      </c>
      <c r="AY244">
        <f t="shared" si="158"/>
        <v>0</v>
      </c>
      <c r="AZ244">
        <f t="shared" si="159"/>
        <v>0</v>
      </c>
      <c r="BA244">
        <f t="shared" si="167"/>
        <v>8.0042614842156801E-3</v>
      </c>
    </row>
    <row r="245" spans="7:53" x14ac:dyDescent="0.25">
      <c r="G245" s="4">
        <f t="shared" si="160"/>
        <v>40836</v>
      </c>
      <c r="H245">
        <f t="shared" si="161"/>
        <v>4</v>
      </c>
      <c r="I245" s="4">
        <f t="shared" si="139"/>
        <v>40836</v>
      </c>
      <c r="J245">
        <f t="shared" si="140"/>
        <v>0.66027397260273968</v>
      </c>
      <c r="K245">
        <f t="shared" si="141"/>
        <v>0.91232876712328759</v>
      </c>
      <c r="L245" s="9">
        <f t="shared" si="126"/>
        <v>0.99482220419864142</v>
      </c>
      <c r="M245" s="9">
        <f t="shared" si="142"/>
        <v>0.99565078463504519</v>
      </c>
      <c r="N245" s="9">
        <f t="shared" si="127"/>
        <v>0.99171186549415913</v>
      </c>
      <c r="O245" s="11">
        <f t="shared" si="128"/>
        <v>1.2443060488734567E-2</v>
      </c>
      <c r="P245">
        <f t="shared" si="129"/>
        <v>-9.6815209600529029E-2</v>
      </c>
      <c r="Q245">
        <f t="shared" si="130"/>
        <v>-7.3304676806812159</v>
      </c>
      <c r="R245">
        <f t="shared" si="131"/>
        <v>0.45904734823304244</v>
      </c>
      <c r="S245">
        <f t="shared" si="132"/>
        <v>8.6351210673346742E-5</v>
      </c>
      <c r="T245">
        <f t="shared" si="133"/>
        <v>8.6351210673346742E-5</v>
      </c>
      <c r="W245" s="4">
        <f t="shared" si="162"/>
        <v>41201</v>
      </c>
      <c r="X245">
        <f t="shared" si="163"/>
        <v>5</v>
      </c>
      <c r="Y245" s="4">
        <f t="shared" si="143"/>
        <v>41201</v>
      </c>
      <c r="Z245">
        <f t="shared" si="144"/>
        <v>1.6580027359781122</v>
      </c>
      <c r="AA245">
        <f t="shared" si="145"/>
        <v>1.9100575304986602</v>
      </c>
      <c r="AB245" s="9">
        <f t="shared" si="134"/>
        <v>0.97934476476434396</v>
      </c>
      <c r="AC245" s="9">
        <f t="shared" si="146"/>
        <v>1.0113859223223414</v>
      </c>
      <c r="AD245" s="9">
        <f t="shared" si="135"/>
        <v>0.9742155157309812</v>
      </c>
      <c r="AE245" s="11">
        <f t="shared" si="147"/>
        <v>2.0888332903966411E-2</v>
      </c>
      <c r="AF245">
        <f t="shared" si="148"/>
        <v>0.27312471220129969</v>
      </c>
      <c r="AG245">
        <f t="shared" si="149"/>
        <v>-2.8757897675285236</v>
      </c>
      <c r="AH245">
        <f t="shared" si="150"/>
        <v>0.59309729504262254</v>
      </c>
      <c r="AI245">
        <f t="shared" si="151"/>
        <v>1.1376470349153888E-4</v>
      </c>
      <c r="AJ245">
        <f t="shared" si="164"/>
        <v>7.9177423124308262E-3</v>
      </c>
      <c r="AN245" s="4">
        <f t="shared" si="165"/>
        <v>41567</v>
      </c>
      <c r="AO245">
        <f t="shared" si="166"/>
        <v>7</v>
      </c>
      <c r="AP245" s="4">
        <f t="shared" si="152"/>
        <v>0</v>
      </c>
      <c r="AQ245">
        <f t="shared" si="153"/>
        <v>0</v>
      </c>
      <c r="AR245">
        <f t="shared" si="154"/>
        <v>0</v>
      </c>
      <c r="AS245" s="9">
        <f t="shared" si="136"/>
        <v>1</v>
      </c>
      <c r="AT245" s="9">
        <f t="shared" si="137"/>
        <v>0</v>
      </c>
      <c r="AU245" s="9">
        <f t="shared" si="138"/>
        <v>1</v>
      </c>
      <c r="AV245" s="11">
        <f t="shared" si="155"/>
        <v>0</v>
      </c>
      <c r="AW245">
        <f t="shared" si="156"/>
        <v>0</v>
      </c>
      <c r="AX245">
        <f t="shared" si="157"/>
        <v>0</v>
      </c>
      <c r="AY245">
        <f t="shared" si="158"/>
        <v>0</v>
      </c>
      <c r="AZ245">
        <f t="shared" si="159"/>
        <v>0</v>
      </c>
      <c r="BA245">
        <f t="shared" si="167"/>
        <v>8.0042614842156801E-3</v>
      </c>
    </row>
    <row r="246" spans="7:53" x14ac:dyDescent="0.25">
      <c r="G246" s="4">
        <f t="shared" si="160"/>
        <v>40837</v>
      </c>
      <c r="H246">
        <f t="shared" si="161"/>
        <v>5</v>
      </c>
      <c r="I246" s="4">
        <f t="shared" si="139"/>
        <v>40837</v>
      </c>
      <c r="J246">
        <f t="shared" si="140"/>
        <v>0.66301369863013704</v>
      </c>
      <c r="K246">
        <f t="shared" si="141"/>
        <v>0.91506849315068495</v>
      </c>
      <c r="L246" s="9">
        <f t="shared" si="126"/>
        <v>0.99479157462750945</v>
      </c>
      <c r="M246" s="9">
        <f t="shared" si="142"/>
        <v>0.99568144066120023</v>
      </c>
      <c r="N246" s="9">
        <f t="shared" si="127"/>
        <v>0.99167488108776214</v>
      </c>
      <c r="O246" s="11">
        <f t="shared" si="128"/>
        <v>1.2468948325430487E-2</v>
      </c>
      <c r="P246">
        <f t="shared" si="129"/>
        <v>-7.1258784134701172E-2</v>
      </c>
      <c r="Q246">
        <f t="shared" si="130"/>
        <v>-7.2899502206447648</v>
      </c>
      <c r="R246">
        <f t="shared" si="131"/>
        <v>0.46913962660485065</v>
      </c>
      <c r="S246">
        <f t="shared" si="132"/>
        <v>8.8252382270283104E-5</v>
      </c>
      <c r="T246">
        <f t="shared" si="133"/>
        <v>8.8252382270283104E-5</v>
      </c>
      <c r="W246" s="4">
        <f t="shared" si="162"/>
        <v>41202</v>
      </c>
      <c r="X246">
        <f t="shared" si="163"/>
        <v>6</v>
      </c>
      <c r="Y246" s="4">
        <f t="shared" si="143"/>
        <v>0</v>
      </c>
      <c r="Z246">
        <f t="shared" si="144"/>
        <v>0</v>
      </c>
      <c r="AA246">
        <f t="shared" si="145"/>
        <v>0</v>
      </c>
      <c r="AB246" s="9">
        <f t="shared" si="134"/>
        <v>1</v>
      </c>
      <c r="AC246" s="9">
        <f t="shared" si="146"/>
        <v>0</v>
      </c>
      <c r="AD246" s="9">
        <f t="shared" si="135"/>
        <v>1</v>
      </c>
      <c r="AE246" s="11">
        <f t="shared" si="147"/>
        <v>0</v>
      </c>
      <c r="AF246">
        <f t="shared" si="148"/>
        <v>0</v>
      </c>
      <c r="AG246">
        <f t="shared" si="149"/>
        <v>0</v>
      </c>
      <c r="AH246">
        <f t="shared" si="150"/>
        <v>0</v>
      </c>
      <c r="AI246">
        <f t="shared" si="151"/>
        <v>0</v>
      </c>
      <c r="AJ246">
        <f t="shared" si="164"/>
        <v>7.9177423124308262E-3</v>
      </c>
      <c r="AN246" s="4">
        <f t="shared" si="165"/>
        <v>41568</v>
      </c>
      <c r="AO246">
        <f t="shared" si="166"/>
        <v>1</v>
      </c>
      <c r="AP246" s="4">
        <f t="shared" si="152"/>
        <v>41568</v>
      </c>
      <c r="AQ246">
        <f t="shared" si="153"/>
        <v>2.6633211678832116</v>
      </c>
      <c r="AR246">
        <f t="shared" si="154"/>
        <v>2.9153759624037594</v>
      </c>
      <c r="AS246" s="9">
        <f t="shared" si="136"/>
        <v>0.95650556277735777</v>
      </c>
      <c r="AT246" s="9">
        <f t="shared" si="137"/>
        <v>1.0355355438882026</v>
      </c>
      <c r="AU246" s="9">
        <f t="shared" si="138"/>
        <v>0.94988817509775314</v>
      </c>
      <c r="AV246" s="11">
        <f t="shared" si="155"/>
        <v>2.7638796887707321E-2</v>
      </c>
      <c r="AW246">
        <f t="shared" si="156"/>
        <v>-0.16115903026388459</v>
      </c>
      <c r="AX246">
        <f t="shared" si="157"/>
        <v>-2.0324062420333506</v>
      </c>
      <c r="AY246">
        <f t="shared" si="158"/>
        <v>0.39688074964912534</v>
      </c>
      <c r="AZ246">
        <f t="shared" si="159"/>
        <v>7.7945264696781217E-5</v>
      </c>
      <c r="BA246">
        <f t="shared" si="167"/>
        <v>8.0822067489124613E-3</v>
      </c>
    </row>
    <row r="247" spans="7:53" x14ac:dyDescent="0.25">
      <c r="G247" s="4">
        <f t="shared" si="160"/>
        <v>40838</v>
      </c>
      <c r="H247">
        <f t="shared" si="161"/>
        <v>6</v>
      </c>
      <c r="I247" s="4">
        <f t="shared" si="139"/>
        <v>0</v>
      </c>
      <c r="J247">
        <f t="shared" si="140"/>
        <v>0</v>
      </c>
      <c r="K247">
        <f t="shared" si="141"/>
        <v>0</v>
      </c>
      <c r="L247" s="9">
        <f t="shared" si="126"/>
        <v>1</v>
      </c>
      <c r="M247" s="9">
        <f t="shared" si="142"/>
        <v>0</v>
      </c>
      <c r="N247" s="9">
        <f t="shared" si="127"/>
        <v>1</v>
      </c>
      <c r="O247" s="11">
        <f t="shared" si="128"/>
        <v>0</v>
      </c>
      <c r="P247">
        <f t="shared" si="129"/>
        <v>0</v>
      </c>
      <c r="Q247">
        <f t="shared" si="130"/>
        <v>0</v>
      </c>
      <c r="R247">
        <f t="shared" si="131"/>
        <v>0</v>
      </c>
      <c r="S247">
        <f t="shared" si="132"/>
        <v>0</v>
      </c>
      <c r="T247">
        <f t="shared" si="133"/>
        <v>0</v>
      </c>
      <c r="W247" s="4">
        <f t="shared" si="162"/>
        <v>41203</v>
      </c>
      <c r="X247">
        <f t="shared" si="163"/>
        <v>7</v>
      </c>
      <c r="Y247" s="4">
        <f t="shared" si="143"/>
        <v>0</v>
      </c>
      <c r="Z247">
        <f t="shared" si="144"/>
        <v>0</v>
      </c>
      <c r="AA247">
        <f t="shared" si="145"/>
        <v>0</v>
      </c>
      <c r="AB247" s="9">
        <f t="shared" si="134"/>
        <v>1</v>
      </c>
      <c r="AC247" s="9">
        <f t="shared" si="146"/>
        <v>0</v>
      </c>
      <c r="AD247" s="9">
        <f t="shared" si="135"/>
        <v>1</v>
      </c>
      <c r="AE247" s="11">
        <f t="shared" si="147"/>
        <v>0</v>
      </c>
      <c r="AF247">
        <f t="shared" si="148"/>
        <v>0</v>
      </c>
      <c r="AG247">
        <f t="shared" si="149"/>
        <v>0</v>
      </c>
      <c r="AH247">
        <f t="shared" si="150"/>
        <v>0</v>
      </c>
      <c r="AI247">
        <f t="shared" si="151"/>
        <v>0</v>
      </c>
      <c r="AJ247">
        <f t="shared" si="164"/>
        <v>7.9177423124308262E-3</v>
      </c>
      <c r="AN247" s="4">
        <f t="shared" si="165"/>
        <v>41569</v>
      </c>
      <c r="AO247">
        <f t="shared" si="166"/>
        <v>2</v>
      </c>
      <c r="AP247" s="4">
        <f t="shared" si="152"/>
        <v>41569</v>
      </c>
      <c r="AQ247">
        <f t="shared" si="153"/>
        <v>2.6660583941605842</v>
      </c>
      <c r="AR247">
        <f t="shared" si="154"/>
        <v>2.918113188681132</v>
      </c>
      <c r="AS247" s="9">
        <f t="shared" si="136"/>
        <v>0.95643539886402329</v>
      </c>
      <c r="AT247" s="9">
        <f t="shared" si="137"/>
        <v>1.0356115105726671</v>
      </c>
      <c r="AU247" s="9">
        <f t="shared" si="138"/>
        <v>0.94981462979557452</v>
      </c>
      <c r="AV247" s="11">
        <f t="shared" si="155"/>
        <v>2.7655061110094928E-2</v>
      </c>
      <c r="AW247">
        <f t="shared" si="156"/>
        <v>-0.15755720329072431</v>
      </c>
      <c r="AX247">
        <f t="shared" si="157"/>
        <v>-2.0278435691884851</v>
      </c>
      <c r="AY247">
        <f t="shared" si="158"/>
        <v>0.39798688312288766</v>
      </c>
      <c r="AZ247">
        <f t="shared" si="159"/>
        <v>7.816823740360368E-5</v>
      </c>
      <c r="BA247">
        <f t="shared" si="167"/>
        <v>8.160374986316065E-3</v>
      </c>
    </row>
    <row r="248" spans="7:53" x14ac:dyDescent="0.25">
      <c r="G248" s="4">
        <f t="shared" si="160"/>
        <v>40839</v>
      </c>
      <c r="H248">
        <f t="shared" si="161"/>
        <v>7</v>
      </c>
      <c r="I248" s="4">
        <f t="shared" si="139"/>
        <v>0</v>
      </c>
      <c r="J248">
        <f t="shared" si="140"/>
        <v>0</v>
      </c>
      <c r="K248">
        <f t="shared" si="141"/>
        <v>0</v>
      </c>
      <c r="L248" s="9">
        <f t="shared" si="126"/>
        <v>1</v>
      </c>
      <c r="M248" s="9">
        <f t="shared" si="142"/>
        <v>0</v>
      </c>
      <c r="N248" s="9">
        <f t="shared" si="127"/>
        <v>1</v>
      </c>
      <c r="O248" s="11">
        <f t="shared" si="128"/>
        <v>0</v>
      </c>
      <c r="P248">
        <f t="shared" si="129"/>
        <v>0</v>
      </c>
      <c r="Q248">
        <f t="shared" si="130"/>
        <v>0</v>
      </c>
      <c r="R248">
        <f t="shared" si="131"/>
        <v>0</v>
      </c>
      <c r="S248">
        <f t="shared" si="132"/>
        <v>0</v>
      </c>
      <c r="T248">
        <f t="shared" si="133"/>
        <v>0</v>
      </c>
      <c r="W248" s="4">
        <f t="shared" si="162"/>
        <v>41204</v>
      </c>
      <c r="X248">
        <f t="shared" si="163"/>
        <v>1</v>
      </c>
      <c r="Y248" s="4">
        <f t="shared" si="143"/>
        <v>41204</v>
      </c>
      <c r="Z248">
        <f t="shared" si="144"/>
        <v>1.6662106703146375</v>
      </c>
      <c r="AA248">
        <f t="shared" si="145"/>
        <v>1.9182654648351856</v>
      </c>
      <c r="AB248" s="9">
        <f t="shared" si="134"/>
        <v>0.97918472511755716</v>
      </c>
      <c r="AC248" s="9">
        <f t="shared" si="146"/>
        <v>1.011551224988551</v>
      </c>
      <c r="AD248" s="9">
        <f t="shared" si="135"/>
        <v>0.97404121960647816</v>
      </c>
      <c r="AE248" s="11">
        <f t="shared" si="147"/>
        <v>2.0950139098594053E-2</v>
      </c>
      <c r="AF248">
        <f t="shared" si="148"/>
        <v>0.29502194737102633</v>
      </c>
      <c r="AG248">
        <f t="shared" si="149"/>
        <v>-2.8461270101065903</v>
      </c>
      <c r="AH248">
        <f t="shared" si="150"/>
        <v>0.60102232705087155</v>
      </c>
      <c r="AI248">
        <f t="shared" si="151"/>
        <v>1.1530368246399252E-4</v>
      </c>
      <c r="AJ248">
        <f t="shared" si="164"/>
        <v>8.0330459948948184E-3</v>
      </c>
      <c r="AN248" s="4">
        <f t="shared" si="165"/>
        <v>41570</v>
      </c>
      <c r="AO248">
        <f t="shared" si="166"/>
        <v>3</v>
      </c>
      <c r="AP248" s="4">
        <f t="shared" si="152"/>
        <v>41570</v>
      </c>
      <c r="AQ248">
        <f t="shared" si="153"/>
        <v>2.6687956204379564</v>
      </c>
      <c r="AR248">
        <f t="shared" si="154"/>
        <v>2.9208504149585042</v>
      </c>
      <c r="AS248" s="9">
        <f t="shared" si="136"/>
        <v>0.95636519652452734</v>
      </c>
      <c r="AT248" s="9">
        <f t="shared" si="137"/>
        <v>1.0356875300170334</v>
      </c>
      <c r="AU248" s="9">
        <f t="shared" si="138"/>
        <v>0.94974104948775639</v>
      </c>
      <c r="AV248" s="11">
        <f t="shared" si="155"/>
        <v>2.7671314582623657E-2</v>
      </c>
      <c r="AW248">
        <f t="shared" si="156"/>
        <v>-0.15396360910271142</v>
      </c>
      <c r="AX248">
        <f t="shared" si="157"/>
        <v>-2.0232906077324784</v>
      </c>
      <c r="AY248">
        <f t="shared" si="158"/>
        <v>0.39908891771262395</v>
      </c>
      <c r="AZ248">
        <f t="shared" si="159"/>
        <v>7.8390440859871463E-5</v>
      </c>
      <c r="BA248">
        <f t="shared" si="167"/>
        <v>8.2387654271759373E-3</v>
      </c>
    </row>
    <row r="249" spans="7:53" x14ac:dyDescent="0.25">
      <c r="G249" s="4">
        <f t="shared" si="160"/>
        <v>40840</v>
      </c>
      <c r="H249">
        <f t="shared" si="161"/>
        <v>1</v>
      </c>
      <c r="I249" s="4">
        <f t="shared" si="139"/>
        <v>40840</v>
      </c>
      <c r="J249">
        <f t="shared" si="140"/>
        <v>0.67123287671232879</v>
      </c>
      <c r="K249">
        <f t="shared" si="141"/>
        <v>0.92328767123287681</v>
      </c>
      <c r="L249" s="9">
        <f t="shared" si="126"/>
        <v>0.99469925784267121</v>
      </c>
      <c r="M249" s="9">
        <f t="shared" si="142"/>
        <v>0.99577384860118834</v>
      </c>
      <c r="N249" s="9">
        <f t="shared" si="127"/>
        <v>0.99156352763330935</v>
      </c>
      <c r="O249" s="11">
        <f t="shared" si="128"/>
        <v>1.2546517110302552E-2</v>
      </c>
      <c r="P249">
        <f t="shared" si="129"/>
        <v>4.3732761270577269E-3</v>
      </c>
      <c r="Q249">
        <f t="shared" si="130"/>
        <v>-7.1699859615463772</v>
      </c>
      <c r="R249">
        <f t="shared" si="131"/>
        <v>0.49908506001605979</v>
      </c>
      <c r="S249">
        <f t="shared" si="132"/>
        <v>9.3894292458326619E-5</v>
      </c>
      <c r="T249">
        <f t="shared" si="133"/>
        <v>9.3894292458326619E-5</v>
      </c>
      <c r="W249" s="4">
        <f t="shared" si="162"/>
        <v>41205</v>
      </c>
      <c r="X249">
        <f t="shared" si="163"/>
        <v>2</v>
      </c>
      <c r="Y249" s="4">
        <f t="shared" si="143"/>
        <v>41205</v>
      </c>
      <c r="Z249">
        <f t="shared" si="144"/>
        <v>1.6689466484268125</v>
      </c>
      <c r="AA249">
        <f t="shared" si="145"/>
        <v>1.9210014429473605</v>
      </c>
      <c r="AB249" s="9">
        <f t="shared" si="134"/>
        <v>0.97913127138479994</v>
      </c>
      <c r="AC249" s="9">
        <f t="shared" si="146"/>
        <v>1.0116064486244729</v>
      </c>
      <c r="AD249" s="9">
        <f t="shared" si="135"/>
        <v>0.97398302184395369</v>
      </c>
      <c r="AE249" s="11">
        <f t="shared" si="147"/>
        <v>2.0970715097576823E-2</v>
      </c>
      <c r="AF249">
        <f t="shared" si="148"/>
        <v>0.30227284078917593</v>
      </c>
      <c r="AG249">
        <f t="shared" si="149"/>
        <v>-2.836300348352458</v>
      </c>
      <c r="AH249">
        <f t="shared" si="150"/>
        <v>0.6036304971987031</v>
      </c>
      <c r="AI249">
        <f t="shared" si="151"/>
        <v>1.1581037136342507E-4</v>
      </c>
      <c r="AJ249">
        <f t="shared" si="164"/>
        <v>8.1488563662582437E-3</v>
      </c>
      <c r="AN249" s="4">
        <f t="shared" si="165"/>
        <v>41571</v>
      </c>
      <c r="AO249">
        <f t="shared" si="166"/>
        <v>4</v>
      </c>
      <c r="AP249" s="4">
        <f t="shared" si="152"/>
        <v>41571</v>
      </c>
      <c r="AQ249">
        <f t="shared" si="153"/>
        <v>2.6715328467153285</v>
      </c>
      <c r="AR249">
        <f t="shared" si="154"/>
        <v>2.9235876412358763</v>
      </c>
      <c r="AS249" s="9">
        <f t="shared" si="136"/>
        <v>0.95629495579690449</v>
      </c>
      <c r="AT249" s="9">
        <f t="shared" si="137"/>
        <v>1.0357636022008898</v>
      </c>
      <c r="AU249" s="9">
        <f t="shared" si="138"/>
        <v>0.9496674342105369</v>
      </c>
      <c r="AV249" s="11">
        <f t="shared" si="155"/>
        <v>2.7687557311039866E-2</v>
      </c>
      <c r="AW249">
        <f t="shared" si="156"/>
        <v>-0.15037822419592345</v>
      </c>
      <c r="AX249">
        <f t="shared" si="157"/>
        <v>-2.0187473303730261</v>
      </c>
      <c r="AY249">
        <f t="shared" si="158"/>
        <v>0.40018683820662609</v>
      </c>
      <c r="AZ249">
        <f t="shared" si="159"/>
        <v>7.8611871931673751E-5</v>
      </c>
      <c r="BA249">
        <f t="shared" si="167"/>
        <v>8.317377299107611E-3</v>
      </c>
    </row>
    <row r="250" spans="7:53" x14ac:dyDescent="0.25">
      <c r="G250" s="4">
        <f t="shared" si="160"/>
        <v>40841</v>
      </c>
      <c r="H250">
        <f t="shared" si="161"/>
        <v>2</v>
      </c>
      <c r="I250" s="4">
        <f t="shared" si="139"/>
        <v>40841</v>
      </c>
      <c r="J250">
        <f t="shared" si="140"/>
        <v>0.67397260273972603</v>
      </c>
      <c r="K250">
        <f t="shared" si="141"/>
        <v>0.92602739726027394</v>
      </c>
      <c r="L250" s="9">
        <f t="shared" si="126"/>
        <v>0.99466834306078666</v>
      </c>
      <c r="M250" s="9">
        <f t="shared" si="142"/>
        <v>0.99580479774272945</v>
      </c>
      <c r="N250" s="9">
        <f t="shared" si="127"/>
        <v>0.99152627656921921</v>
      </c>
      <c r="O250" s="11">
        <f t="shared" si="128"/>
        <v>1.2572341823819897E-2</v>
      </c>
      <c r="P250">
        <f t="shared" si="129"/>
        <v>2.9243877673740124E-2</v>
      </c>
      <c r="Q250">
        <f t="shared" si="130"/>
        <v>-7.1305184796947083</v>
      </c>
      <c r="R250">
        <f t="shared" si="131"/>
        <v>0.50893693455284428</v>
      </c>
      <c r="S250">
        <f t="shared" si="132"/>
        <v>9.5750729535198063E-5</v>
      </c>
      <c r="T250">
        <f t="shared" si="133"/>
        <v>9.5750729535198063E-5</v>
      </c>
      <c r="W250" s="4">
        <f t="shared" si="162"/>
        <v>41206</v>
      </c>
      <c r="X250">
        <f t="shared" si="163"/>
        <v>3</v>
      </c>
      <c r="Y250" s="4">
        <f t="shared" si="143"/>
        <v>41206</v>
      </c>
      <c r="Z250">
        <f t="shared" si="144"/>
        <v>1.6716826265389877</v>
      </c>
      <c r="AA250">
        <f t="shared" si="145"/>
        <v>1.9237374210595357</v>
      </c>
      <c r="AB250" s="9">
        <f t="shared" si="134"/>
        <v>0.97907776413505565</v>
      </c>
      <c r="AC250" s="9">
        <f t="shared" si="146"/>
        <v>1.0116617335884179</v>
      </c>
      <c r="AD250" s="9">
        <f t="shared" si="135"/>
        <v>0.97392477462633886</v>
      </c>
      <c r="AE250" s="11">
        <f t="shared" si="147"/>
        <v>2.0991278074964655E-2</v>
      </c>
      <c r="AF250">
        <f t="shared" si="148"/>
        <v>0.30949981635093465</v>
      </c>
      <c r="AG250">
        <f t="shared" si="149"/>
        <v>-2.8265039305350816</v>
      </c>
      <c r="AH250">
        <f t="shared" si="150"/>
        <v>0.60622181178666013</v>
      </c>
      <c r="AI250">
        <f t="shared" si="151"/>
        <v>1.1631388792350426E-4</v>
      </c>
      <c r="AJ250">
        <f t="shared" si="164"/>
        <v>8.2651702541817473E-3</v>
      </c>
      <c r="AN250" s="4">
        <f t="shared" si="165"/>
        <v>41572</v>
      </c>
      <c r="AO250">
        <f t="shared" si="166"/>
        <v>5</v>
      </c>
      <c r="AP250" s="4">
        <f t="shared" si="152"/>
        <v>41572</v>
      </c>
      <c r="AQ250">
        <f t="shared" si="153"/>
        <v>2.6742700729927007</v>
      </c>
      <c r="AR250">
        <f t="shared" si="154"/>
        <v>2.9263248675132485</v>
      </c>
      <c r="AS250" s="9">
        <f t="shared" si="136"/>
        <v>0.95622467671916933</v>
      </c>
      <c r="AT250" s="9">
        <f t="shared" si="137"/>
        <v>1.0358397271038404</v>
      </c>
      <c r="AU250" s="9">
        <f t="shared" si="138"/>
        <v>0.94959378400013517</v>
      </c>
      <c r="AV250" s="11">
        <f t="shared" si="155"/>
        <v>2.7703789301084625E-2</v>
      </c>
      <c r="AW250">
        <f t="shared" si="156"/>
        <v>-0.14680102515460366</v>
      </c>
      <c r="AX250">
        <f t="shared" si="157"/>
        <v>-2.0142137099195705</v>
      </c>
      <c r="AY250">
        <f t="shared" si="158"/>
        <v>0.40128062966603983</v>
      </c>
      <c r="AZ250">
        <f t="shared" si="159"/>
        <v>7.8832527537562211E-5</v>
      </c>
      <c r="BA250">
        <f t="shared" si="167"/>
        <v>8.3962098266451724E-3</v>
      </c>
    </row>
    <row r="251" spans="7:53" x14ac:dyDescent="0.25">
      <c r="G251" s="4">
        <f t="shared" si="160"/>
        <v>40842</v>
      </c>
      <c r="H251">
        <f t="shared" si="161"/>
        <v>3</v>
      </c>
      <c r="I251" s="4">
        <f t="shared" si="139"/>
        <v>40842</v>
      </c>
      <c r="J251">
        <f t="shared" si="140"/>
        <v>0.67671232876712328</v>
      </c>
      <c r="K251">
        <f t="shared" si="141"/>
        <v>0.9287671232876713</v>
      </c>
      <c r="L251" s="9">
        <f t="shared" si="126"/>
        <v>0.99463735710383661</v>
      </c>
      <c r="M251" s="9">
        <f t="shared" si="142"/>
        <v>0.99583582006898042</v>
      </c>
      <c r="N251" s="9">
        <f t="shared" si="127"/>
        <v>0.99148895896502887</v>
      </c>
      <c r="O251" s="11">
        <f t="shared" si="128"/>
        <v>1.2598150776756805E-2</v>
      </c>
      <c r="P251">
        <f t="shared" si="129"/>
        <v>5.3947206179912853E-2</v>
      </c>
      <c r="Q251">
        <f t="shared" si="130"/>
        <v>-7.0913070058705054</v>
      </c>
      <c r="R251">
        <f t="shared" si="131"/>
        <v>0.51871470751240478</v>
      </c>
      <c r="S251">
        <f t="shared" si="132"/>
        <v>9.7593347190092064E-5</v>
      </c>
      <c r="T251">
        <f t="shared" si="133"/>
        <v>9.7593347190092064E-5</v>
      </c>
      <c r="W251" s="4">
        <f t="shared" si="162"/>
        <v>41207</v>
      </c>
      <c r="X251">
        <f t="shared" si="163"/>
        <v>4</v>
      </c>
      <c r="Y251" s="4">
        <f t="shared" si="143"/>
        <v>41207</v>
      </c>
      <c r="Z251">
        <f t="shared" si="144"/>
        <v>1.6744186046511629</v>
      </c>
      <c r="AA251">
        <f t="shared" si="145"/>
        <v>1.9264733991717109</v>
      </c>
      <c r="AB251" s="9">
        <f t="shared" si="134"/>
        <v>0.97902420341325369</v>
      </c>
      <c r="AC251" s="9">
        <f t="shared" si="146"/>
        <v>1.0117170798530777</v>
      </c>
      <c r="AD251" s="9">
        <f t="shared" si="135"/>
        <v>0.97386647799685822</v>
      </c>
      <c r="AE251" s="11">
        <f t="shared" si="147"/>
        <v>2.1011828037567196E-2</v>
      </c>
      <c r="AF251">
        <f t="shared" si="148"/>
        <v>0.31670297792926672</v>
      </c>
      <c r="AG251">
        <f t="shared" si="149"/>
        <v>-2.8167376269290973</v>
      </c>
      <c r="AH251">
        <f t="shared" si="150"/>
        <v>0.60879621340118972</v>
      </c>
      <c r="AI251">
        <f t="shared" si="151"/>
        <v>1.168142206849395E-4</v>
      </c>
      <c r="AJ251">
        <f t="shared" si="164"/>
        <v>8.3819844748666862E-3</v>
      </c>
      <c r="AN251" s="4">
        <f t="shared" si="165"/>
        <v>41573</v>
      </c>
      <c r="AO251">
        <f t="shared" si="166"/>
        <v>6</v>
      </c>
      <c r="AP251" s="4">
        <f t="shared" si="152"/>
        <v>0</v>
      </c>
      <c r="AQ251">
        <f t="shared" si="153"/>
        <v>0</v>
      </c>
      <c r="AR251">
        <f t="shared" si="154"/>
        <v>0</v>
      </c>
      <c r="AS251" s="9">
        <f t="shared" si="136"/>
        <v>1</v>
      </c>
      <c r="AT251" s="9">
        <f t="shared" si="137"/>
        <v>0</v>
      </c>
      <c r="AU251" s="9">
        <f t="shared" si="138"/>
        <v>1</v>
      </c>
      <c r="AV251" s="11">
        <f t="shared" si="155"/>
        <v>0</v>
      </c>
      <c r="AW251">
        <f t="shared" si="156"/>
        <v>0</v>
      </c>
      <c r="AX251">
        <f t="shared" si="157"/>
        <v>0</v>
      </c>
      <c r="AY251">
        <f t="shared" si="158"/>
        <v>0</v>
      </c>
      <c r="AZ251">
        <f t="shared" si="159"/>
        <v>0</v>
      </c>
      <c r="BA251">
        <f t="shared" si="167"/>
        <v>8.3962098266451724E-3</v>
      </c>
    </row>
    <row r="252" spans="7:53" x14ac:dyDescent="0.25">
      <c r="G252" s="4">
        <f t="shared" si="160"/>
        <v>40843</v>
      </c>
      <c r="H252">
        <f t="shared" si="161"/>
        <v>4</v>
      </c>
      <c r="I252" s="4">
        <f t="shared" si="139"/>
        <v>40843</v>
      </c>
      <c r="J252">
        <f t="shared" si="140"/>
        <v>0.67945205479452053</v>
      </c>
      <c r="K252">
        <f t="shared" si="141"/>
        <v>0.93150684931506844</v>
      </c>
      <c r="L252" s="9">
        <f t="shared" si="126"/>
        <v>0.99460630002284356</v>
      </c>
      <c r="M252" s="9">
        <f t="shared" si="142"/>
        <v>0.99586691554235407</v>
      </c>
      <c r="N252" s="9">
        <f t="shared" si="127"/>
        <v>0.99145157487043756</v>
      </c>
      <c r="O252" s="11">
        <f t="shared" si="128"/>
        <v>1.2623943977191502E-2</v>
      </c>
      <c r="P252">
        <f t="shared" si="129"/>
        <v>7.8484889904436195E-2</v>
      </c>
      <c r="Q252">
        <f t="shared" si="130"/>
        <v>-7.0523490164042251</v>
      </c>
      <c r="R252">
        <f t="shared" si="131"/>
        <v>0.52841326678381528</v>
      </c>
      <c r="S252">
        <f t="shared" si="132"/>
        <v>9.9421182676034478E-5</v>
      </c>
      <c r="T252">
        <f t="shared" si="133"/>
        <v>9.9421182676034478E-5</v>
      </c>
      <c r="W252" s="4">
        <f t="shared" si="162"/>
        <v>41208</v>
      </c>
      <c r="X252">
        <f t="shared" si="163"/>
        <v>5</v>
      </c>
      <c r="Y252" s="4">
        <f t="shared" si="143"/>
        <v>41208</v>
      </c>
      <c r="Z252">
        <f t="shared" si="144"/>
        <v>1.6771545827633378</v>
      </c>
      <c r="AA252">
        <f t="shared" si="145"/>
        <v>1.9292093772838859</v>
      </c>
      <c r="AB252" s="9">
        <f t="shared" si="134"/>
        <v>0.97897058926430458</v>
      </c>
      <c r="AC252" s="9">
        <f t="shared" si="146"/>
        <v>1.0117724873911675</v>
      </c>
      <c r="AD252" s="9">
        <f t="shared" si="135"/>
        <v>0.97380813199871763</v>
      </c>
      <c r="AE252" s="11">
        <f t="shared" si="147"/>
        <v>2.1032364992187056E-2</v>
      </c>
      <c r="AF252">
        <f t="shared" si="148"/>
        <v>0.32388242879785367</v>
      </c>
      <c r="AG252">
        <f t="shared" si="149"/>
        <v>-2.8070013085560896</v>
      </c>
      <c r="AH252">
        <f t="shared" si="150"/>
        <v>0.61135364708264572</v>
      </c>
      <c r="AI252">
        <f t="shared" si="151"/>
        <v>1.1731135865567545E-4</v>
      </c>
      <c r="AJ252">
        <f t="shared" si="164"/>
        <v>8.499295833522361E-3</v>
      </c>
      <c r="AN252" s="4">
        <f t="shared" si="165"/>
        <v>41574</v>
      </c>
      <c r="AO252">
        <f t="shared" si="166"/>
        <v>7</v>
      </c>
      <c r="AP252" s="4">
        <f t="shared" si="152"/>
        <v>0</v>
      </c>
      <c r="AQ252">
        <f t="shared" si="153"/>
        <v>0</v>
      </c>
      <c r="AR252">
        <f t="shared" si="154"/>
        <v>0</v>
      </c>
      <c r="AS252" s="9">
        <f t="shared" si="136"/>
        <v>1</v>
      </c>
      <c r="AT252" s="9">
        <f t="shared" si="137"/>
        <v>0</v>
      </c>
      <c r="AU252" s="9">
        <f t="shared" si="138"/>
        <v>1</v>
      </c>
      <c r="AV252" s="11">
        <f t="shared" si="155"/>
        <v>0</v>
      </c>
      <c r="AW252">
        <f t="shared" si="156"/>
        <v>0</v>
      </c>
      <c r="AX252">
        <f t="shared" si="157"/>
        <v>0</v>
      </c>
      <c r="AY252">
        <f t="shared" si="158"/>
        <v>0</v>
      </c>
      <c r="AZ252">
        <f t="shared" si="159"/>
        <v>0</v>
      </c>
      <c r="BA252">
        <f t="shared" si="167"/>
        <v>8.3962098266451724E-3</v>
      </c>
    </row>
    <row r="253" spans="7:53" x14ac:dyDescent="0.25">
      <c r="G253" s="4">
        <f t="shared" si="160"/>
        <v>40844</v>
      </c>
      <c r="H253">
        <f t="shared" si="161"/>
        <v>5</v>
      </c>
      <c r="I253" s="4">
        <f t="shared" si="139"/>
        <v>40844</v>
      </c>
      <c r="J253">
        <f t="shared" si="140"/>
        <v>0.68219178082191778</v>
      </c>
      <c r="K253">
        <f t="shared" si="141"/>
        <v>0.9342465753424658</v>
      </c>
      <c r="L253" s="9">
        <f t="shared" si="126"/>
        <v>0.99457517186881572</v>
      </c>
      <c r="M253" s="9">
        <f t="shared" si="142"/>
        <v>0.9958980841252979</v>
      </c>
      <c r="N253" s="9">
        <f t="shared" si="127"/>
        <v>0.99141412433512888</v>
      </c>
      <c r="O253" s="11">
        <f t="shared" si="128"/>
        <v>1.2649721433200397E-2</v>
      </c>
      <c r="P253">
        <f t="shared" si="129"/>
        <v>0.10285853532896497</v>
      </c>
      <c r="Q253">
        <f t="shared" si="130"/>
        <v>-7.0136420220023075</v>
      </c>
      <c r="R253">
        <f t="shared" si="131"/>
        <v>0.53802774853014035</v>
      </c>
      <c r="S253">
        <f t="shared" si="132"/>
        <v>1.0123331983353822E-4</v>
      </c>
      <c r="T253">
        <f t="shared" si="133"/>
        <v>1.0123331983353822E-4</v>
      </c>
      <c r="W253" s="4">
        <f t="shared" si="162"/>
        <v>41209</v>
      </c>
      <c r="X253">
        <f t="shared" si="163"/>
        <v>6</v>
      </c>
      <c r="Y253" s="4">
        <f t="shared" si="143"/>
        <v>0</v>
      </c>
      <c r="Z253">
        <f t="shared" si="144"/>
        <v>0</v>
      </c>
      <c r="AA253">
        <f t="shared" si="145"/>
        <v>0</v>
      </c>
      <c r="AB253" s="9">
        <f t="shared" si="134"/>
        <v>1</v>
      </c>
      <c r="AC253" s="9">
        <f t="shared" si="146"/>
        <v>0</v>
      </c>
      <c r="AD253" s="9">
        <f t="shared" si="135"/>
        <v>1</v>
      </c>
      <c r="AE253" s="11">
        <f t="shared" si="147"/>
        <v>0</v>
      </c>
      <c r="AF253">
        <f t="shared" si="148"/>
        <v>0</v>
      </c>
      <c r="AG253">
        <f t="shared" si="149"/>
        <v>0</v>
      </c>
      <c r="AH253">
        <f t="shared" si="150"/>
        <v>0</v>
      </c>
      <c r="AI253">
        <f t="shared" si="151"/>
        <v>0</v>
      </c>
      <c r="AJ253">
        <f t="shared" si="164"/>
        <v>8.499295833522361E-3</v>
      </c>
      <c r="AN253" s="4">
        <f t="shared" si="165"/>
        <v>41575</v>
      </c>
      <c r="AO253">
        <f t="shared" si="166"/>
        <v>1</v>
      </c>
      <c r="AP253" s="4">
        <f t="shared" si="152"/>
        <v>41575</v>
      </c>
      <c r="AQ253">
        <f t="shared" si="153"/>
        <v>2.6824817518248176</v>
      </c>
      <c r="AR253">
        <f t="shared" si="154"/>
        <v>2.9345365463453654</v>
      </c>
      <c r="AS253" s="9">
        <f t="shared" si="136"/>
        <v>0.95601360976514516</v>
      </c>
      <c r="AT253" s="9">
        <f t="shared" si="137"/>
        <v>1.0360684179235358</v>
      </c>
      <c r="AU253" s="9">
        <f t="shared" si="138"/>
        <v>0.94937262413173229</v>
      </c>
      <c r="AV253" s="11">
        <f t="shared" si="155"/>
        <v>2.775242089837715E-2</v>
      </c>
      <c r="AW253">
        <f t="shared" si="156"/>
        <v>-0.13611831036755453</v>
      </c>
      <c r="AX253">
        <f t="shared" si="157"/>
        <v>-2.0006705195935686</v>
      </c>
      <c r="AY253">
        <f t="shared" si="158"/>
        <v>0.40453708451954767</v>
      </c>
      <c r="AZ253">
        <f t="shared" si="159"/>
        <v>7.9489811528366246E-5</v>
      </c>
      <c r="BA253">
        <f t="shared" si="167"/>
        <v>8.4756996381735381E-3</v>
      </c>
    </row>
    <row r="254" spans="7:53" x14ac:dyDescent="0.25">
      <c r="G254" s="4">
        <f t="shared" si="160"/>
        <v>40845</v>
      </c>
      <c r="H254">
        <f t="shared" si="161"/>
        <v>6</v>
      </c>
      <c r="I254" s="4">
        <f t="shared" si="139"/>
        <v>0</v>
      </c>
      <c r="J254">
        <f t="shared" si="140"/>
        <v>0</v>
      </c>
      <c r="K254">
        <f t="shared" si="141"/>
        <v>0</v>
      </c>
      <c r="L254" s="9">
        <f t="shared" si="126"/>
        <v>1</v>
      </c>
      <c r="M254" s="9">
        <f t="shared" si="142"/>
        <v>0</v>
      </c>
      <c r="N254" s="9">
        <f t="shared" si="127"/>
        <v>1</v>
      </c>
      <c r="O254" s="11">
        <f t="shared" si="128"/>
        <v>0</v>
      </c>
      <c r="P254">
        <f t="shared" si="129"/>
        <v>0</v>
      </c>
      <c r="Q254">
        <f t="shared" si="130"/>
        <v>0</v>
      </c>
      <c r="R254">
        <f t="shared" si="131"/>
        <v>0</v>
      </c>
      <c r="S254">
        <f t="shared" si="132"/>
        <v>0</v>
      </c>
      <c r="T254">
        <f t="shared" si="133"/>
        <v>0</v>
      </c>
      <c r="W254" s="4">
        <f t="shared" si="162"/>
        <v>41210</v>
      </c>
      <c r="X254">
        <f t="shared" si="163"/>
        <v>7</v>
      </c>
      <c r="Y254" s="4">
        <f t="shared" si="143"/>
        <v>0</v>
      </c>
      <c r="Z254">
        <f t="shared" si="144"/>
        <v>0</v>
      </c>
      <c r="AA254">
        <f t="shared" si="145"/>
        <v>0</v>
      </c>
      <c r="AB254" s="9">
        <f t="shared" si="134"/>
        <v>1</v>
      </c>
      <c r="AC254" s="9">
        <f t="shared" si="146"/>
        <v>0</v>
      </c>
      <c r="AD254" s="9">
        <f t="shared" si="135"/>
        <v>1</v>
      </c>
      <c r="AE254" s="11">
        <f t="shared" si="147"/>
        <v>0</v>
      </c>
      <c r="AF254">
        <f t="shared" si="148"/>
        <v>0</v>
      </c>
      <c r="AG254">
        <f t="shared" si="149"/>
        <v>0</v>
      </c>
      <c r="AH254">
        <f t="shared" si="150"/>
        <v>0</v>
      </c>
      <c r="AI254">
        <f t="shared" si="151"/>
        <v>0</v>
      </c>
      <c r="AJ254">
        <f t="shared" si="164"/>
        <v>8.499295833522361E-3</v>
      </c>
      <c r="AN254" s="4">
        <f t="shared" si="165"/>
        <v>41576</v>
      </c>
      <c r="AO254">
        <f t="shared" si="166"/>
        <v>2</v>
      </c>
      <c r="AP254" s="4">
        <f t="shared" si="152"/>
        <v>41576</v>
      </c>
      <c r="AQ254">
        <f t="shared" si="153"/>
        <v>2.6852189781021898</v>
      </c>
      <c r="AR254">
        <f t="shared" si="154"/>
        <v>2.9372737726227376</v>
      </c>
      <c r="AS254" s="9">
        <f t="shared" si="136"/>
        <v>0.95594317766671821</v>
      </c>
      <c r="AT254" s="9">
        <f t="shared" si="137"/>
        <v>1.0361447534992196</v>
      </c>
      <c r="AU254" s="9">
        <f t="shared" si="138"/>
        <v>0.94929883455040043</v>
      </c>
      <c r="AV254" s="11">
        <f t="shared" si="155"/>
        <v>2.7768609992308079E-2</v>
      </c>
      <c r="AW254">
        <f t="shared" si="156"/>
        <v>-0.13257362236482392</v>
      </c>
      <c r="AX254">
        <f t="shared" si="157"/>
        <v>-1.9961752568621041</v>
      </c>
      <c r="AY254">
        <f t="shared" si="158"/>
        <v>0.40561421587140017</v>
      </c>
      <c r="AZ254">
        <f t="shared" si="159"/>
        <v>7.9707335498592477E-5</v>
      </c>
      <c r="BA254">
        <f t="shared" si="167"/>
        <v>8.5554069736721305E-3</v>
      </c>
    </row>
    <row r="255" spans="7:53" x14ac:dyDescent="0.25">
      <c r="G255" s="4">
        <f t="shared" si="160"/>
        <v>40846</v>
      </c>
      <c r="H255">
        <f t="shared" si="161"/>
        <v>7</v>
      </c>
      <c r="I255" s="4">
        <f t="shared" si="139"/>
        <v>0</v>
      </c>
      <c r="J255">
        <f t="shared" si="140"/>
        <v>0</v>
      </c>
      <c r="K255">
        <f t="shared" si="141"/>
        <v>0</v>
      </c>
      <c r="L255" s="9">
        <f t="shared" si="126"/>
        <v>1</v>
      </c>
      <c r="M255" s="9">
        <f t="shared" si="142"/>
        <v>0</v>
      </c>
      <c r="N255" s="9">
        <f t="shared" si="127"/>
        <v>1</v>
      </c>
      <c r="O255" s="11">
        <f t="shared" si="128"/>
        <v>0</v>
      </c>
      <c r="P255">
        <f t="shared" si="129"/>
        <v>0</v>
      </c>
      <c r="Q255">
        <f t="shared" si="130"/>
        <v>0</v>
      </c>
      <c r="R255">
        <f t="shared" si="131"/>
        <v>0</v>
      </c>
      <c r="S255">
        <f t="shared" si="132"/>
        <v>0</v>
      </c>
      <c r="T255">
        <f t="shared" si="133"/>
        <v>0</v>
      </c>
      <c r="W255" s="4">
        <f t="shared" si="162"/>
        <v>41211</v>
      </c>
      <c r="X255">
        <f t="shared" si="163"/>
        <v>1</v>
      </c>
      <c r="Y255" s="4">
        <f t="shared" si="143"/>
        <v>41211</v>
      </c>
      <c r="Z255">
        <f t="shared" si="144"/>
        <v>1.6853625170998632</v>
      </c>
      <c r="AA255">
        <f t="shared" si="145"/>
        <v>1.9374173116204112</v>
      </c>
      <c r="AB255" s="9">
        <f t="shared" si="134"/>
        <v>0.97880942670341164</v>
      </c>
      <c r="AC255" s="9">
        <f t="shared" si="146"/>
        <v>1.0119390773735077</v>
      </c>
      <c r="AD255" s="9">
        <f t="shared" si="135"/>
        <v>0.97363279822411231</v>
      </c>
      <c r="AE255" s="11">
        <f t="shared" si="147"/>
        <v>2.1093897876151863E-2</v>
      </c>
      <c r="AF255">
        <f t="shared" si="148"/>
        <v>0.34527954101334091</v>
      </c>
      <c r="AG255">
        <f t="shared" si="149"/>
        <v>-2.777970986111725</v>
      </c>
      <c r="AH255">
        <f t="shared" si="150"/>
        <v>0.61892362692188529</v>
      </c>
      <c r="AI255">
        <f t="shared" si="151"/>
        <v>1.1878350075710304E-4</v>
      </c>
      <c r="AJ255">
        <f t="shared" si="164"/>
        <v>8.6180793342794642E-3</v>
      </c>
      <c r="AN255" s="4">
        <f t="shared" si="165"/>
        <v>41577</v>
      </c>
      <c r="AO255">
        <f t="shared" si="166"/>
        <v>3</v>
      </c>
      <c r="AP255" s="4">
        <f t="shared" si="152"/>
        <v>41577</v>
      </c>
      <c r="AQ255">
        <f t="shared" si="153"/>
        <v>2.6879562043795624</v>
      </c>
      <c r="AR255">
        <f t="shared" si="154"/>
        <v>2.9400109989001102</v>
      </c>
      <c r="AS255" s="9">
        <f t="shared" si="136"/>
        <v>0.95587270740796004</v>
      </c>
      <c r="AT255" s="9">
        <f t="shared" si="137"/>
        <v>1.0362211416922542</v>
      </c>
      <c r="AU255" s="9">
        <f t="shared" si="138"/>
        <v>0.94922501021668848</v>
      </c>
      <c r="AV255" s="11">
        <f t="shared" si="155"/>
        <v>2.7784788376538559E-2</v>
      </c>
      <c r="AW255">
        <f t="shared" si="156"/>
        <v>-0.12903700444712987</v>
      </c>
      <c r="AX255">
        <f t="shared" si="157"/>
        <v>-1.9916895165836386</v>
      </c>
      <c r="AY255">
        <f t="shared" si="158"/>
        <v>0.40668714754769814</v>
      </c>
      <c r="AZ255">
        <f t="shared" si="159"/>
        <v>7.9924069375480379E-5</v>
      </c>
      <c r="BA255">
        <f t="shared" si="167"/>
        <v>8.6353310430476102E-3</v>
      </c>
    </row>
    <row r="256" spans="7:53" x14ac:dyDescent="0.25">
      <c r="G256" s="4">
        <f t="shared" si="160"/>
        <v>40847</v>
      </c>
      <c r="H256">
        <f t="shared" si="161"/>
        <v>1</v>
      </c>
      <c r="I256" s="4">
        <f t="shared" si="139"/>
        <v>40847</v>
      </c>
      <c r="J256">
        <f t="shared" si="140"/>
        <v>0.69041095890410964</v>
      </c>
      <c r="K256">
        <f t="shared" si="141"/>
        <v>0.94246575342465766</v>
      </c>
      <c r="L256" s="9">
        <f t="shared" si="126"/>
        <v>0.99448136147840593</v>
      </c>
      <c r="M256" s="9">
        <f t="shared" si="142"/>
        <v>0.99599202815652765</v>
      </c>
      <c r="N256" s="9">
        <f t="shared" si="127"/>
        <v>0.99130137458150958</v>
      </c>
      <c r="O256" s="11">
        <f t="shared" si="128"/>
        <v>1.2726959415357475E-2</v>
      </c>
      <c r="P256">
        <f t="shared" si="129"/>
        <v>0.1750109877316649</v>
      </c>
      <c r="Q256">
        <f t="shared" si="130"/>
        <v>-6.8990026193839675</v>
      </c>
      <c r="R256">
        <f t="shared" si="131"/>
        <v>0.56632183133430802</v>
      </c>
      <c r="S256">
        <f t="shared" si="132"/>
        <v>1.0656708188667493E-4</v>
      </c>
      <c r="T256">
        <f t="shared" si="133"/>
        <v>1.0656708188667493E-4</v>
      </c>
      <c r="W256" s="4">
        <f t="shared" si="162"/>
        <v>41212</v>
      </c>
      <c r="X256">
        <f t="shared" si="163"/>
        <v>2</v>
      </c>
      <c r="Y256" s="4">
        <f t="shared" si="143"/>
        <v>41212</v>
      </c>
      <c r="Z256">
        <f t="shared" si="144"/>
        <v>1.6880984952120384</v>
      </c>
      <c r="AA256">
        <f t="shared" si="145"/>
        <v>1.9401532897325864</v>
      </c>
      <c r="AB256" s="9">
        <f t="shared" si="134"/>
        <v>0.97875559929461964</v>
      </c>
      <c r="AC256" s="9">
        <f t="shared" si="146"/>
        <v>1.0119947297329217</v>
      </c>
      <c r="AD256" s="9">
        <f t="shared" si="135"/>
        <v>0.9735742551830141</v>
      </c>
      <c r="AE256" s="11">
        <f t="shared" si="147"/>
        <v>2.111438286682471E-2</v>
      </c>
      <c r="AF256">
        <f t="shared" si="148"/>
        <v>0.35236516998140832</v>
      </c>
      <c r="AG256">
        <f t="shared" si="149"/>
        <v>-2.7683533336004778</v>
      </c>
      <c r="AH256">
        <f t="shared" si="150"/>
        <v>0.62141268698552377</v>
      </c>
      <c r="AI256">
        <f t="shared" si="151"/>
        <v>1.1926775873109936E-4</v>
      </c>
      <c r="AJ256">
        <f t="shared" si="164"/>
        <v>8.737347093010564E-3</v>
      </c>
      <c r="AN256" s="4">
        <f t="shared" si="165"/>
        <v>41578</v>
      </c>
      <c r="AO256">
        <f t="shared" si="166"/>
        <v>4</v>
      </c>
      <c r="AP256" s="4">
        <f t="shared" si="152"/>
        <v>41578</v>
      </c>
      <c r="AQ256">
        <f t="shared" si="153"/>
        <v>2.6906934306569346</v>
      </c>
      <c r="AR256">
        <f t="shared" si="154"/>
        <v>2.9427482251774824</v>
      </c>
      <c r="AS256" s="9">
        <f t="shared" si="136"/>
        <v>0.95580219902676833</v>
      </c>
      <c r="AT256" s="9">
        <f t="shared" si="137"/>
        <v>1.0362975824823379</v>
      </c>
      <c r="AU256" s="9">
        <f t="shared" si="138"/>
        <v>0.94915115116669868</v>
      </c>
      <c r="AV256" s="11">
        <f t="shared" si="155"/>
        <v>2.7800956056794689E-2</v>
      </c>
      <c r="AW256">
        <f t="shared" si="156"/>
        <v>-0.1255084337155162</v>
      </c>
      <c r="AX256">
        <f t="shared" si="157"/>
        <v>-1.9872132721645634</v>
      </c>
      <c r="AY256">
        <f t="shared" si="158"/>
        <v>0.40775586622210647</v>
      </c>
      <c r="AZ256">
        <f t="shared" si="159"/>
        <v>8.0140010387906317E-5</v>
      </c>
      <c r="BA256">
        <f t="shared" si="167"/>
        <v>8.7154710534355171E-3</v>
      </c>
    </row>
    <row r="257" spans="7:53" x14ac:dyDescent="0.25">
      <c r="G257" s="4">
        <f t="shared" si="160"/>
        <v>40848</v>
      </c>
      <c r="H257">
        <f t="shared" si="161"/>
        <v>2</v>
      </c>
      <c r="I257" s="4">
        <f t="shared" si="139"/>
        <v>40848</v>
      </c>
      <c r="J257">
        <f t="shared" si="140"/>
        <v>0.69315068493150689</v>
      </c>
      <c r="K257">
        <f t="shared" si="141"/>
        <v>0.9452054794520548</v>
      </c>
      <c r="L257" s="9">
        <f t="shared" si="126"/>
        <v>0.99444994954205301</v>
      </c>
      <c r="M257" s="9">
        <f t="shared" si="142"/>
        <v>0.99602348880289893</v>
      </c>
      <c r="N257" s="9">
        <f t="shared" si="127"/>
        <v>0.99126365877986611</v>
      </c>
      <c r="O257" s="11">
        <f t="shared" si="128"/>
        <v>1.2752673974333354E-2</v>
      </c>
      <c r="P257">
        <f t="shared" si="129"/>
        <v>0.19874412213412379</v>
      </c>
      <c r="Q257">
        <f t="shared" si="130"/>
        <v>-6.8612753790766625</v>
      </c>
      <c r="R257">
        <f t="shared" si="131"/>
        <v>0.5755563513853954</v>
      </c>
      <c r="S257">
        <f t="shared" si="132"/>
        <v>1.0830820012565903E-4</v>
      </c>
      <c r="T257">
        <f t="shared" si="133"/>
        <v>1.0830820012565903E-4</v>
      </c>
      <c r="W257" s="4">
        <f t="shared" si="162"/>
        <v>41213</v>
      </c>
      <c r="X257">
        <f t="shared" si="163"/>
        <v>3</v>
      </c>
      <c r="Y257" s="4">
        <f t="shared" si="143"/>
        <v>41213</v>
      </c>
      <c r="Z257">
        <f t="shared" si="144"/>
        <v>1.6908344733242133</v>
      </c>
      <c r="AA257">
        <f t="shared" si="145"/>
        <v>1.9428892678447613</v>
      </c>
      <c r="AB257" s="9">
        <f t="shared" si="134"/>
        <v>0.97870171868296185</v>
      </c>
      <c r="AC257" s="9">
        <f t="shared" si="146"/>
        <v>1.0120504432296813</v>
      </c>
      <c r="AD257" s="9">
        <f t="shared" si="135"/>
        <v>0.97351566298900305</v>
      </c>
      <c r="AE257" s="11">
        <f t="shared" si="147"/>
        <v>2.1134854883488239E-2</v>
      </c>
      <c r="AF257">
        <f t="shared" si="148"/>
        <v>0.35942759579369093</v>
      </c>
      <c r="AG257">
        <f t="shared" si="149"/>
        <v>-2.7587650324220339</v>
      </c>
      <c r="AH257">
        <f t="shared" si="150"/>
        <v>0.62388453975857594</v>
      </c>
      <c r="AI257">
        <f t="shared" si="151"/>
        <v>1.1974877370439549E-4</v>
      </c>
      <c r="AJ257">
        <f t="shared" si="164"/>
        <v>8.8570958667149591E-3</v>
      </c>
      <c r="AN257" s="4">
        <f t="shared" si="165"/>
        <v>41579</v>
      </c>
      <c r="AO257">
        <f t="shared" si="166"/>
        <v>5</v>
      </c>
      <c r="AP257" s="4">
        <f t="shared" si="152"/>
        <v>41579</v>
      </c>
      <c r="AQ257">
        <f t="shared" si="153"/>
        <v>2.6934306569343067</v>
      </c>
      <c r="AR257">
        <f t="shared" si="154"/>
        <v>2.9454854514548545</v>
      </c>
      <c r="AS257" s="9">
        <f t="shared" si="136"/>
        <v>0.95573165256102122</v>
      </c>
      <c r="AT257" s="9">
        <f t="shared" si="137"/>
        <v>1.0363740758491846</v>
      </c>
      <c r="AU257" s="9">
        <f t="shared" si="138"/>
        <v>0.94907725743651361</v>
      </c>
      <c r="AV257" s="11">
        <f t="shared" si="155"/>
        <v>2.7817113038799923E-2</v>
      </c>
      <c r="AW257">
        <f t="shared" si="156"/>
        <v>-0.12198788735579998</v>
      </c>
      <c r="AX257">
        <f t="shared" si="157"/>
        <v>-1.9827464971091864</v>
      </c>
      <c r="AY257">
        <f t="shared" si="158"/>
        <v>0.40882035883262219</v>
      </c>
      <c r="AZ257">
        <f t="shared" si="159"/>
        <v>8.0355155815662075E-5</v>
      </c>
      <c r="BA257">
        <f t="shared" si="167"/>
        <v>8.7958262092511785E-3</v>
      </c>
    </row>
    <row r="258" spans="7:53" x14ac:dyDescent="0.25">
      <c r="G258" s="4">
        <f t="shared" si="160"/>
        <v>40849</v>
      </c>
      <c r="H258">
        <f t="shared" si="161"/>
        <v>3</v>
      </c>
      <c r="I258" s="4">
        <f t="shared" si="139"/>
        <v>40849</v>
      </c>
      <c r="J258">
        <f t="shared" si="140"/>
        <v>0.69589041095890414</v>
      </c>
      <c r="K258">
        <f t="shared" si="141"/>
        <v>0.94794520547945216</v>
      </c>
      <c r="L258" s="9">
        <f t="shared" si="126"/>
        <v>0.99441846678750401</v>
      </c>
      <c r="M258" s="9">
        <f t="shared" si="142"/>
        <v>0.99605502237158283</v>
      </c>
      <c r="N258" s="9">
        <f t="shared" si="127"/>
        <v>0.9912258767856964</v>
      </c>
      <c r="O258" s="11">
        <f t="shared" si="128"/>
        <v>1.2778372829201317E-2</v>
      </c>
      <c r="P258">
        <f t="shared" si="129"/>
        <v>0.2223209368038605</v>
      </c>
      <c r="Q258">
        <f t="shared" si="130"/>
        <v>-6.8237871824150584</v>
      </c>
      <c r="R258">
        <f t="shared" si="131"/>
        <v>0.58468620988198972</v>
      </c>
      <c r="S258">
        <f t="shared" si="132"/>
        <v>1.1002974036368658E-4</v>
      </c>
      <c r="T258">
        <f t="shared" si="133"/>
        <v>1.1002974036368658E-4</v>
      </c>
      <c r="W258" s="4">
        <f t="shared" si="162"/>
        <v>41214</v>
      </c>
      <c r="X258">
        <f t="shared" si="163"/>
        <v>4</v>
      </c>
      <c r="Y258" s="4">
        <f t="shared" si="143"/>
        <v>41214</v>
      </c>
      <c r="Z258">
        <f t="shared" si="144"/>
        <v>1.6935704514363885</v>
      </c>
      <c r="AA258">
        <f t="shared" si="145"/>
        <v>1.9456252459569365</v>
      </c>
      <c r="AB258" s="9">
        <f t="shared" si="134"/>
        <v>0.97864778491324012</v>
      </c>
      <c r="AC258" s="9">
        <f t="shared" si="146"/>
        <v>1.0121062178366373</v>
      </c>
      <c r="AD258" s="9">
        <f t="shared" si="135"/>
        <v>0.97345702168517223</v>
      </c>
      <c r="AE258" s="11">
        <f t="shared" si="147"/>
        <v>2.1155313932930075E-2</v>
      </c>
      <c r="AF258">
        <f t="shared" si="148"/>
        <v>0.36646691822797306</v>
      </c>
      <c r="AG258">
        <f t="shared" si="149"/>
        <v>-2.7492059579574786</v>
      </c>
      <c r="AH258">
        <f t="shared" si="150"/>
        <v>0.62633914418623116</v>
      </c>
      <c r="AI258">
        <f t="shared" si="151"/>
        <v>1.2022653733377568E-4</v>
      </c>
      <c r="AJ258">
        <f t="shared" si="164"/>
        <v>8.9773224040487348E-3</v>
      </c>
      <c r="AN258" s="4">
        <f t="shared" si="165"/>
        <v>41580</v>
      </c>
      <c r="AO258">
        <f t="shared" si="166"/>
        <v>6</v>
      </c>
      <c r="AP258" s="4">
        <f t="shared" si="152"/>
        <v>0</v>
      </c>
      <c r="AQ258">
        <f t="shared" si="153"/>
        <v>0</v>
      </c>
      <c r="AR258">
        <f t="shared" si="154"/>
        <v>0</v>
      </c>
      <c r="AS258" s="9">
        <f t="shared" si="136"/>
        <v>1</v>
      </c>
      <c r="AT258" s="9">
        <f t="shared" si="137"/>
        <v>0</v>
      </c>
      <c r="AU258" s="9">
        <f t="shared" si="138"/>
        <v>1</v>
      </c>
      <c r="AV258" s="11">
        <f t="shared" si="155"/>
        <v>0</v>
      </c>
      <c r="AW258">
        <f t="shared" si="156"/>
        <v>0</v>
      </c>
      <c r="AX258">
        <f t="shared" si="157"/>
        <v>0</v>
      </c>
      <c r="AY258">
        <f t="shared" si="158"/>
        <v>0</v>
      </c>
      <c r="AZ258">
        <f t="shared" si="159"/>
        <v>0</v>
      </c>
      <c r="BA258">
        <f t="shared" si="167"/>
        <v>8.7958262092511785E-3</v>
      </c>
    </row>
    <row r="259" spans="7:53" x14ac:dyDescent="0.25">
      <c r="G259" s="4">
        <f t="shared" si="160"/>
        <v>40850</v>
      </c>
      <c r="H259">
        <f t="shared" si="161"/>
        <v>4</v>
      </c>
      <c r="I259" s="4">
        <f t="shared" si="139"/>
        <v>40850</v>
      </c>
      <c r="J259">
        <f t="shared" si="140"/>
        <v>0.69863013698630139</v>
      </c>
      <c r="K259">
        <f t="shared" si="141"/>
        <v>0.9506849315068493</v>
      </c>
      <c r="L259" s="9">
        <f t="shared" si="126"/>
        <v>0.99438691326568562</v>
      </c>
      <c r="M259" s="9">
        <f t="shared" si="142"/>
        <v>0.99608662882522925</v>
      </c>
      <c r="N259" s="9">
        <f t="shared" si="127"/>
        <v>0.9911880286485929</v>
      </c>
      <c r="O259" s="11">
        <f t="shared" si="128"/>
        <v>1.2804055988014037E-2</v>
      </c>
      <c r="P259">
        <f t="shared" si="129"/>
        <v>0.24574291515185065</v>
      </c>
      <c r="Q259">
        <f t="shared" si="130"/>
        <v>-6.7865357341716885</v>
      </c>
      <c r="R259">
        <f t="shared" si="131"/>
        <v>0.59370802936389999</v>
      </c>
      <c r="S259">
        <f t="shared" si="132"/>
        <v>1.1173106549251943E-4</v>
      </c>
      <c r="T259">
        <f t="shared" si="133"/>
        <v>1.1173106549251943E-4</v>
      </c>
      <c r="W259" s="4">
        <f t="shared" si="162"/>
        <v>41215</v>
      </c>
      <c r="X259">
        <f t="shared" si="163"/>
        <v>5</v>
      </c>
      <c r="Y259" s="4">
        <f t="shared" si="143"/>
        <v>41215</v>
      </c>
      <c r="Z259">
        <f t="shared" si="144"/>
        <v>1.6963064295485637</v>
      </c>
      <c r="AA259">
        <f t="shared" si="145"/>
        <v>1.9483612240691117</v>
      </c>
      <c r="AB259" s="9">
        <f t="shared" si="134"/>
        <v>0.9785937980302376</v>
      </c>
      <c r="AC259" s="9">
        <f t="shared" si="146"/>
        <v>1.0121620535266638</v>
      </c>
      <c r="AD259" s="9">
        <f t="shared" si="135"/>
        <v>0.97339833131459574</v>
      </c>
      <c r="AE259" s="11">
        <f t="shared" si="147"/>
        <v>2.1175760021930799E-2</v>
      </c>
      <c r="AF259">
        <f t="shared" si="148"/>
        <v>0.37348323649235038</v>
      </c>
      <c r="AG259">
        <f t="shared" si="149"/>
        <v>-2.739675986297879</v>
      </c>
      <c r="AH259">
        <f t="shared" si="150"/>
        <v>0.62877646139615462</v>
      </c>
      <c r="AI259">
        <f t="shared" si="151"/>
        <v>1.207010416919926E-4</v>
      </c>
      <c r="AJ259">
        <f t="shared" si="164"/>
        <v>9.0980234457407275E-3</v>
      </c>
      <c r="AN259" s="4">
        <f t="shared" si="165"/>
        <v>41581</v>
      </c>
      <c r="AO259">
        <f t="shared" si="166"/>
        <v>7</v>
      </c>
      <c r="AP259" s="4">
        <f t="shared" si="152"/>
        <v>0</v>
      </c>
      <c r="AQ259">
        <f t="shared" si="153"/>
        <v>0</v>
      </c>
      <c r="AR259">
        <f t="shared" si="154"/>
        <v>0</v>
      </c>
      <c r="AS259" s="9">
        <f t="shared" si="136"/>
        <v>1</v>
      </c>
      <c r="AT259" s="9">
        <f t="shared" si="137"/>
        <v>0</v>
      </c>
      <c r="AU259" s="9">
        <f t="shared" si="138"/>
        <v>1</v>
      </c>
      <c r="AV259" s="11">
        <f t="shared" si="155"/>
        <v>0</v>
      </c>
      <c r="AW259">
        <f t="shared" si="156"/>
        <v>0</v>
      </c>
      <c r="AX259">
        <f t="shared" si="157"/>
        <v>0</v>
      </c>
      <c r="AY259">
        <f t="shared" si="158"/>
        <v>0</v>
      </c>
      <c r="AZ259">
        <f t="shared" si="159"/>
        <v>0</v>
      </c>
      <c r="BA259">
        <f t="shared" si="167"/>
        <v>8.7958262092511785E-3</v>
      </c>
    </row>
    <row r="260" spans="7:53" x14ac:dyDescent="0.25">
      <c r="G260" s="4">
        <f t="shared" si="160"/>
        <v>40851</v>
      </c>
      <c r="H260">
        <f t="shared" si="161"/>
        <v>5</v>
      </c>
      <c r="I260" s="4">
        <f t="shared" si="139"/>
        <v>40851</v>
      </c>
      <c r="J260">
        <f t="shared" si="140"/>
        <v>0.70136986301369864</v>
      </c>
      <c r="K260">
        <f t="shared" si="141"/>
        <v>0.95342465753424666</v>
      </c>
      <c r="L260" s="9">
        <f t="shared" si="126"/>
        <v>0.99435528902751114</v>
      </c>
      <c r="M260" s="9">
        <f t="shared" si="142"/>
        <v>0.99611830812652125</v>
      </c>
      <c r="N260" s="9">
        <f t="shared" si="127"/>
        <v>0.99115011441813294</v>
      </c>
      <c r="O260" s="11">
        <f t="shared" si="128"/>
        <v>1.2829723458820623E-2</v>
      </c>
      <c r="P260">
        <f t="shared" si="129"/>
        <v>0.26901152127561534</v>
      </c>
      <c r="Q260">
        <f t="shared" si="130"/>
        <v>-6.7495187695424841</v>
      </c>
      <c r="R260">
        <f t="shared" si="131"/>
        <v>0.60261867331875862</v>
      </c>
      <c r="S260">
        <f t="shared" si="132"/>
        <v>1.1341158366004072E-4</v>
      </c>
      <c r="T260">
        <f t="shared" si="133"/>
        <v>1.1341158366004072E-4</v>
      </c>
      <c r="W260" s="4">
        <f t="shared" si="162"/>
        <v>41216</v>
      </c>
      <c r="X260">
        <f t="shared" si="163"/>
        <v>6</v>
      </c>
      <c r="Y260" s="4">
        <f t="shared" si="143"/>
        <v>0</v>
      </c>
      <c r="Z260">
        <f t="shared" si="144"/>
        <v>0</v>
      </c>
      <c r="AA260">
        <f t="shared" si="145"/>
        <v>0</v>
      </c>
      <c r="AB260" s="9">
        <f t="shared" si="134"/>
        <v>1</v>
      </c>
      <c r="AC260" s="9">
        <f t="shared" si="146"/>
        <v>0</v>
      </c>
      <c r="AD260" s="9">
        <f t="shared" si="135"/>
        <v>1</v>
      </c>
      <c r="AE260" s="11">
        <f t="shared" si="147"/>
        <v>0</v>
      </c>
      <c r="AF260">
        <f t="shared" si="148"/>
        <v>0</v>
      </c>
      <c r="AG260">
        <f t="shared" si="149"/>
        <v>0</v>
      </c>
      <c r="AH260">
        <f t="shared" si="150"/>
        <v>0</v>
      </c>
      <c r="AI260">
        <f t="shared" si="151"/>
        <v>0</v>
      </c>
      <c r="AJ260">
        <f t="shared" si="164"/>
        <v>9.0980234457407275E-3</v>
      </c>
      <c r="AN260" s="4">
        <f t="shared" si="165"/>
        <v>41582</v>
      </c>
      <c r="AO260">
        <f t="shared" si="166"/>
        <v>1</v>
      </c>
      <c r="AP260" s="4">
        <f t="shared" si="152"/>
        <v>41582</v>
      </c>
      <c r="AQ260">
        <f t="shared" si="153"/>
        <v>2.7016423357664237</v>
      </c>
      <c r="AR260">
        <f t="shared" si="154"/>
        <v>2.9536971302869715</v>
      </c>
      <c r="AS260" s="9">
        <f t="shared" si="136"/>
        <v>0.95551978503493562</v>
      </c>
      <c r="AT260" s="9">
        <f t="shared" si="137"/>
        <v>1.0366038712076779</v>
      </c>
      <c r="AU260" s="9">
        <f t="shared" si="138"/>
        <v>0.94885536852532137</v>
      </c>
      <c r="AV260" s="11">
        <f t="shared" si="155"/>
        <v>2.7865519852502497E-2</v>
      </c>
      <c r="AW260">
        <f t="shared" si="156"/>
        <v>-0.11147416763011377</v>
      </c>
      <c r="AX260">
        <f t="shared" si="157"/>
        <v>-1.9694027246281567</v>
      </c>
      <c r="AY260">
        <f t="shared" si="158"/>
        <v>0.41198835359846592</v>
      </c>
      <c r="AZ260">
        <f t="shared" si="159"/>
        <v>8.0995792147571069E-5</v>
      </c>
      <c r="BA260">
        <f t="shared" si="167"/>
        <v>8.8768220013987504E-3</v>
      </c>
    </row>
    <row r="261" spans="7:53" x14ac:dyDescent="0.25">
      <c r="G261" s="4">
        <f t="shared" si="160"/>
        <v>40852</v>
      </c>
      <c r="H261">
        <f t="shared" si="161"/>
        <v>6</v>
      </c>
      <c r="I261" s="4">
        <f t="shared" si="139"/>
        <v>0</v>
      </c>
      <c r="J261">
        <f t="shared" si="140"/>
        <v>0</v>
      </c>
      <c r="K261">
        <f t="shared" si="141"/>
        <v>0</v>
      </c>
      <c r="L261" s="9">
        <f t="shared" ref="L261:L324" si="168">EXP(-beta0*J261+beta1*beta3*(1-EXP(-J261/beta3))+beta2*beta3*(1-EXP(-J261/beta3)*(1+J261/beta3)))</f>
        <v>1</v>
      </c>
      <c r="M261" s="9">
        <f t="shared" si="142"/>
        <v>0</v>
      </c>
      <c r="N261" s="9">
        <f t="shared" ref="N261:N324" si="169">EXP(-beta0*K261+beta1*beta3*(1-EXP(-K261/beta3))+beta2*beta3*(1-EXP(-K261/beta3)*(1+K261/beta3)))</f>
        <v>1</v>
      </c>
      <c r="O261" s="11">
        <f t="shared" ref="O261:O324" si="170">IF(H261&lt;6,((L261/N261)-1)/(K261-J261),0)</f>
        <v>0</v>
      </c>
      <c r="P261">
        <f t="shared" ref="P261:P324" si="171">IF(H261&lt;6,(LN(O261/Q$1)-0.5*($B$24^2)*J261)/($B$24*SQRT(J261)),0)</f>
        <v>0</v>
      </c>
      <c r="Q261">
        <f t="shared" ref="Q261:Q324" si="172">IF(H261&lt;6,(LN(O261/Q$2)-0.5*($B$24^2)*J261)/($B$24*SQRT(J261)),0)</f>
        <v>0</v>
      </c>
      <c r="R261">
        <f t="shared" ref="R261:R324" si="173">IF(H261&lt;6,L261*(NORMSDIST(P261)-NORMSDIST(Q261)),0)</f>
        <v>0</v>
      </c>
      <c r="S261">
        <f t="shared" ref="S261:S324" si="174">IF(H261&lt;6,($B$2/T$1)*M261*R261,0)</f>
        <v>0</v>
      </c>
      <c r="T261">
        <f t="shared" ref="T261:T324" si="175">S261</f>
        <v>0</v>
      </c>
      <c r="W261" s="4">
        <f t="shared" si="162"/>
        <v>41217</v>
      </c>
      <c r="X261">
        <f t="shared" si="163"/>
        <v>7</v>
      </c>
      <c r="Y261" s="4">
        <f t="shared" si="143"/>
        <v>0</v>
      </c>
      <c r="Z261">
        <f t="shared" si="144"/>
        <v>0</v>
      </c>
      <c r="AA261">
        <f t="shared" si="145"/>
        <v>0</v>
      </c>
      <c r="AB261" s="9">
        <f t="shared" ref="AB261:AB324" si="176">EXP(-beta0*Z261+beta1*beta3*(1-EXP(-Z261/beta3))+beta2*beta3*(1-EXP(-Z261/beta3)*(1+Z261/beta3)))</f>
        <v>1</v>
      </c>
      <c r="AC261" s="9">
        <f t="shared" si="146"/>
        <v>0</v>
      </c>
      <c r="AD261" s="9">
        <f t="shared" ref="AD261:AD324" si="177">EXP(-beta0*AA261+beta1*beta3*(1-EXP(-AA261/beta3))+beta2*beta3*(1-EXP(-AA261/beta3)*(1+AA261/beta3)))</f>
        <v>1</v>
      </c>
      <c r="AE261" s="11">
        <f t="shared" si="147"/>
        <v>0</v>
      </c>
      <c r="AF261">
        <f t="shared" si="148"/>
        <v>0</v>
      </c>
      <c r="AG261">
        <f t="shared" si="149"/>
        <v>0</v>
      </c>
      <c r="AH261">
        <f t="shared" si="150"/>
        <v>0</v>
      </c>
      <c r="AI261">
        <f t="shared" si="151"/>
        <v>0</v>
      </c>
      <c r="AJ261">
        <f t="shared" si="164"/>
        <v>9.0980234457407275E-3</v>
      </c>
      <c r="AN261" s="4">
        <f t="shared" si="165"/>
        <v>41583</v>
      </c>
      <c r="AO261">
        <f t="shared" si="166"/>
        <v>2</v>
      </c>
      <c r="AP261" s="4">
        <f t="shared" si="152"/>
        <v>41583</v>
      </c>
      <c r="AQ261">
        <f t="shared" si="153"/>
        <v>2.7043795620437958</v>
      </c>
      <c r="AR261">
        <f t="shared" si="154"/>
        <v>2.9564343565643436</v>
      </c>
      <c r="AS261" s="9">
        <f t="shared" ref="AS261:AS324" si="178">EXP(-beta0*AQ261+beta1*beta3*(1-EXP(-AQ261/beta3))+beta2*beta3*(1-EXP(-AQ261/beta3)*(1+AQ261/beta3)))</f>
        <v>0.95544908660935768</v>
      </c>
      <c r="AT261" s="9">
        <f t="shared" ref="AT261:AT324" si="179">IF(AO261&lt;6,$K$2/AS261,0)</f>
        <v>1.0366805746790293</v>
      </c>
      <c r="AU261" s="9">
        <f t="shared" ref="AU261:AU324" si="180">EXP(-beta0*AR261+beta1*beta3*(1-EXP(-AR261/beta3))+beta2*beta3*(1-EXP(-AR261/beta3)*(1+AR261/beta3)))</f>
        <v>0.94878133643479245</v>
      </c>
      <c r="AV261" s="11">
        <f t="shared" si="155"/>
        <v>2.7881634098682297E-2</v>
      </c>
      <c r="AW261">
        <f t="shared" si="156"/>
        <v>-0.10798549229865012</v>
      </c>
      <c r="AX261">
        <f t="shared" si="157"/>
        <v>-1.9649735640139574</v>
      </c>
      <c r="AY261">
        <f t="shared" si="158"/>
        <v>0.41303581657448624</v>
      </c>
      <c r="AZ261">
        <f t="shared" si="159"/>
        <v>8.1207729044552874E-5</v>
      </c>
      <c r="BA261">
        <f t="shared" si="167"/>
        <v>8.9580297304433041E-3</v>
      </c>
    </row>
    <row r="262" spans="7:53" x14ac:dyDescent="0.25">
      <c r="G262" s="4">
        <f t="shared" si="160"/>
        <v>40853</v>
      </c>
      <c r="H262">
        <f t="shared" si="161"/>
        <v>7</v>
      </c>
      <c r="I262" s="4">
        <f t="shared" ref="I262:I325" si="181">IF(H262&lt;6,G262,)</f>
        <v>0</v>
      </c>
      <c r="J262">
        <f t="shared" ref="J262:J325" si="182">IF(H262&lt;6,YEARFRAC($B$8,I262,1),0)</f>
        <v>0</v>
      </c>
      <c r="K262">
        <f t="shared" ref="K262:K325" si="183">IF(H262&lt;6,J262+YEARFRAC(I262,DATE(YEAR(I262),MONTH(I262)+3,DAY(I262)),1),0)</f>
        <v>0</v>
      </c>
      <c r="L262" s="9">
        <f t="shared" si="168"/>
        <v>1</v>
      </c>
      <c r="M262" s="9">
        <f t="shared" ref="M262:M325" si="184">IF(H262&lt;6,$K$2/L262,0)</f>
        <v>0</v>
      </c>
      <c r="N262" s="9">
        <f t="shared" si="169"/>
        <v>1</v>
      </c>
      <c r="O262" s="11">
        <f t="shared" si="170"/>
        <v>0</v>
      </c>
      <c r="P262">
        <f t="shared" si="171"/>
        <v>0</v>
      </c>
      <c r="Q262">
        <f t="shared" si="172"/>
        <v>0</v>
      </c>
      <c r="R262">
        <f t="shared" si="173"/>
        <v>0</v>
      </c>
      <c r="S262">
        <f t="shared" si="174"/>
        <v>0</v>
      </c>
      <c r="T262">
        <f t="shared" si="175"/>
        <v>0</v>
      </c>
      <c r="W262" s="4">
        <f t="shared" si="162"/>
        <v>41218</v>
      </c>
      <c r="X262">
        <f t="shared" si="163"/>
        <v>1</v>
      </c>
      <c r="Y262" s="4">
        <f t="shared" ref="Y262:Y325" si="185">IF(X262&lt;6,W262,)</f>
        <v>41218</v>
      </c>
      <c r="Z262">
        <f t="shared" ref="Z262:Z325" si="186">IF(X262&lt;6,YEARFRAC($B$8,Y262,1),0)</f>
        <v>1.7045143638850888</v>
      </c>
      <c r="AA262">
        <f t="shared" ref="AA262:AA325" si="187">IF(X262&lt;6,Z262+YEARFRAC(Y262,DATE(YEAR(Y262),MONTH(Y262)+3,DAY(Y262)),1),0)</f>
        <v>1.9565691584056368</v>
      </c>
      <c r="AB262" s="9">
        <f t="shared" si="176"/>
        <v>0.97843151914910564</v>
      </c>
      <c r="AC262" s="9">
        <f t="shared" ref="AC262:AC325" si="188">IF(X262&lt;6,$K$2/AB262,0)</f>
        <v>1.0123299268242383</v>
      </c>
      <c r="AD262" s="9">
        <f t="shared" si="177"/>
        <v>0.97322196623285218</v>
      </c>
      <c r="AE262" s="11">
        <f t="shared" ref="AE262:AE325" si="189">IF(X262&lt;6,((AB262/AD262)-1)/(AA262-Z262),0)</f>
        <v>2.1237020594065639E-2</v>
      </c>
      <c r="AF262">
        <f t="shared" ref="AF262:AF325" si="190">IF(X262&lt;6,(LN(AE262/AG$1)-0.5*($B$24^2)*Z262)/($B$24*SQRT(Z262)),0)</f>
        <v>0.39439514991577546</v>
      </c>
      <c r="AG262">
        <f t="shared" ref="AG262:AG325" si="191">IF(X262&lt;6,(LN(AE262/AG$2)-0.5*($B$24^2)*Z262)/($B$24*SQRT(Z262)),0)</f>
        <v>-2.7112594595737165</v>
      </c>
      <c r="AH262">
        <f t="shared" ref="AH262:AH325" si="192">IF(X262&lt;6,AB262*(NORMSDIST(AF262)-NORMSDIST(AG262)),0)</f>
        <v>0.63598433295692114</v>
      </c>
      <c r="AI262">
        <f t="shared" ref="AI262:AI325" si="193">IF(X262&lt;6,($B$2/AJ$1)*AC262*AH262,0)</f>
        <v>1.2210492596000108E-4</v>
      </c>
      <c r="AJ262">
        <f t="shared" si="164"/>
        <v>9.2201283717007285E-3</v>
      </c>
      <c r="AN262" s="4">
        <f t="shared" si="165"/>
        <v>41584</v>
      </c>
      <c r="AO262">
        <f t="shared" si="166"/>
        <v>3</v>
      </c>
      <c r="AP262" s="4">
        <f t="shared" ref="AP262:AP325" si="194">IF(AO262&lt;6,AN262,)</f>
        <v>41584</v>
      </c>
      <c r="AQ262">
        <f t="shared" ref="AQ262:AQ325" si="195">IF(AO262&lt;6,YEARFRAC($B$8,AP262,1),0)</f>
        <v>2.707116788321168</v>
      </c>
      <c r="AR262">
        <f t="shared" ref="AR262:AR325" si="196">IF(AO262&lt;6,AQ262+YEARFRAC(AP262,DATE(YEAR(AP262),MONTH(AP262)+3,DAY(AP262)),1),0)</f>
        <v>2.9591715828417158</v>
      </c>
      <c r="AS262" s="9">
        <f t="shared" si="178"/>
        <v>0.95537835028832208</v>
      </c>
      <c r="AT262" s="9">
        <f t="shared" si="179"/>
        <v>1.0367573306259477</v>
      </c>
      <c r="AU262" s="9">
        <f t="shared" si="180"/>
        <v>0.94870726984418974</v>
      </c>
      <c r="AV262" s="11">
        <f t="shared" ref="AV262:AV325" si="197">IF(AO262&lt;6,((AS262/AU262)-1)/(AR262-AQ262),0)</f>
        <v>2.789773767518618E-2</v>
      </c>
      <c r="AW262">
        <f t="shared" ref="AW262:AW325" si="198">IF(AO262&lt;6,(LN(AV262/AX$1)-0.5*($B$24^2)*AQ262)/($B$24*SQRT(AQ262)),0)</f>
        <v>-0.10450472852664718</v>
      </c>
      <c r="AX262">
        <f t="shared" ref="AX262:AX325" si="199">IF(AO262&lt;6,(LN(AV262/AX$2)-0.5*($B$24^2)*AQ262)/($B$24*SQRT(AQ262)),0)</f>
        <v>-1.960553741738559</v>
      </c>
      <c r="AY262">
        <f t="shared" ref="AY262:AY325" si="200">IF(AO262&lt;6,AS262*(NORMSDIST(AW262)-NORMSDIST(AX262)),0)</f>
        <v>0.41407899209596227</v>
      </c>
      <c r="AZ262">
        <f t="shared" ref="AZ262:AZ325" si="201">IF(AO262&lt;6,($B$2/BA$1)*AT262*AY262,0)</f>
        <v>8.141885751121759E-5</v>
      </c>
      <c r="BA262">
        <f t="shared" si="167"/>
        <v>9.0394485879545221E-3</v>
      </c>
    </row>
    <row r="263" spans="7:53" x14ac:dyDescent="0.25">
      <c r="G263" s="4">
        <f t="shared" ref="G263:G326" si="202">G262+1</f>
        <v>40854</v>
      </c>
      <c r="H263">
        <f t="shared" ref="H263:H326" si="203">WEEKDAY(G263,2)</f>
        <v>1</v>
      </c>
      <c r="I263" s="4">
        <f t="shared" si="181"/>
        <v>40854</v>
      </c>
      <c r="J263">
        <f t="shared" si="182"/>
        <v>0.70958904109589038</v>
      </c>
      <c r="K263">
        <f t="shared" si="183"/>
        <v>0.96164383561643829</v>
      </c>
      <c r="L263" s="9">
        <f t="shared" si="168"/>
        <v>0.99425999252377473</v>
      </c>
      <c r="M263" s="9">
        <f t="shared" si="184"/>
        <v>0.99621378274360939</v>
      </c>
      <c r="N263" s="9">
        <f t="shared" si="169"/>
        <v>0.99103597566215618</v>
      </c>
      <c r="O263" s="11">
        <f t="shared" si="170"/>
        <v>1.2906631823642977E-2</v>
      </c>
      <c r="P263">
        <f t="shared" si="171"/>
        <v>0.33791146432366903</v>
      </c>
      <c r="Q263">
        <f t="shared" si="172"/>
        <v>-6.6398525748410933</v>
      </c>
      <c r="R263">
        <f t="shared" si="173"/>
        <v>0.62865572512290058</v>
      </c>
      <c r="S263">
        <f t="shared" si="174"/>
        <v>1.1832304255504397E-4</v>
      </c>
      <c r="T263">
        <f t="shared" si="175"/>
        <v>1.1832304255504397E-4</v>
      </c>
      <c r="W263" s="4">
        <f t="shared" ref="W263:W326" si="204">W262+1</f>
        <v>41219</v>
      </c>
      <c r="X263">
        <f t="shared" ref="X263:X326" si="205">WEEKDAY(W263,2)</f>
        <v>2</v>
      </c>
      <c r="Y263" s="4">
        <f t="shared" si="185"/>
        <v>41219</v>
      </c>
      <c r="Z263">
        <f t="shared" si="186"/>
        <v>1.707250341997264</v>
      </c>
      <c r="AA263">
        <f t="shared" si="187"/>
        <v>1.959305136517812</v>
      </c>
      <c r="AB263" s="9">
        <f t="shared" si="176"/>
        <v>0.97837732026044855</v>
      </c>
      <c r="AC263" s="9">
        <f t="shared" si="188"/>
        <v>1.0123860065757329</v>
      </c>
      <c r="AD263" s="9">
        <f t="shared" si="177"/>
        <v>0.97316308002565843</v>
      </c>
      <c r="AE263" s="11">
        <f t="shared" si="189"/>
        <v>2.1257414909062761E-2</v>
      </c>
      <c r="AF263">
        <f t="shared" si="190"/>
        <v>0.40132043236448872</v>
      </c>
      <c r="AG263">
        <f t="shared" si="191"/>
        <v>-2.7018446740319475</v>
      </c>
      <c r="AH263">
        <f t="shared" si="192"/>
        <v>0.6383521549266078</v>
      </c>
      <c r="AI263">
        <f t="shared" si="193"/>
        <v>1.2256632203563419E-4</v>
      </c>
      <c r="AJ263">
        <f t="shared" ref="AJ263:AJ326" si="206">AJ262+AI263</f>
        <v>9.3426946937363621E-3</v>
      </c>
      <c r="AN263" s="4">
        <f t="shared" ref="AN263:AN326" si="207">AN262+1</f>
        <v>41585</v>
      </c>
      <c r="AO263">
        <f t="shared" ref="AO263:AO326" si="208">WEEKDAY(AN263,2)</f>
        <v>4</v>
      </c>
      <c r="AP263" s="4">
        <f t="shared" si="194"/>
        <v>41585</v>
      </c>
      <c r="AQ263">
        <f t="shared" si="195"/>
        <v>2.7098540145985401</v>
      </c>
      <c r="AR263">
        <f t="shared" si="196"/>
        <v>2.9619088091190879</v>
      </c>
      <c r="AS263" s="9">
        <f t="shared" si="178"/>
        <v>0.95530757610959005</v>
      </c>
      <c r="AT263" s="9">
        <f t="shared" si="179"/>
        <v>1.0368341390282407</v>
      </c>
      <c r="AU263" s="9">
        <f t="shared" si="180"/>
        <v>0.94863316878947901</v>
      </c>
      <c r="AV263" s="11">
        <f t="shared" si="197"/>
        <v>2.7913830587722628E-2</v>
      </c>
      <c r="AW263">
        <f t="shared" si="198"/>
        <v>-0.10103185400018729</v>
      </c>
      <c r="AX263">
        <f t="shared" si="199"/>
        <v>-1.956143231884157</v>
      </c>
      <c r="AY263">
        <f t="shared" si="200"/>
        <v>0.41511786865954842</v>
      </c>
      <c r="AZ263">
        <f t="shared" si="201"/>
        <v>8.1629175127852989E-5</v>
      </c>
      <c r="BA263">
        <f t="shared" ref="BA263:BA326" si="209">BA262+AZ263</f>
        <v>9.1210777630823751E-3</v>
      </c>
    </row>
    <row r="264" spans="7:53" x14ac:dyDescent="0.25">
      <c r="G264" s="4">
        <f t="shared" si="202"/>
        <v>40855</v>
      </c>
      <c r="H264">
        <f t="shared" si="203"/>
        <v>2</v>
      </c>
      <c r="I264" s="4">
        <f t="shared" si="181"/>
        <v>40855</v>
      </c>
      <c r="J264">
        <f t="shared" si="182"/>
        <v>0.71232876712328763</v>
      </c>
      <c r="K264">
        <f t="shared" si="183"/>
        <v>0.96438356164383565</v>
      </c>
      <c r="L264" s="9">
        <f t="shared" si="168"/>
        <v>0.99422808592903134</v>
      </c>
      <c r="M264" s="9">
        <f t="shared" si="184"/>
        <v>0.99624575306298946</v>
      </c>
      <c r="N264" s="9">
        <f t="shared" si="169"/>
        <v>0.99099779755373607</v>
      </c>
      <c r="O264" s="11">
        <f t="shared" si="170"/>
        <v>1.293223662284412E-2</v>
      </c>
      <c r="P264">
        <f t="shared" si="171"/>
        <v>0.36058084743991153</v>
      </c>
      <c r="Q264">
        <f t="shared" si="172"/>
        <v>-6.6037514871836329</v>
      </c>
      <c r="R264">
        <f t="shared" si="173"/>
        <v>0.63709498992751956</v>
      </c>
      <c r="S264">
        <f t="shared" si="174"/>
        <v>1.1991529508260866E-4</v>
      </c>
      <c r="T264">
        <f t="shared" si="175"/>
        <v>1.1991529508260866E-4</v>
      </c>
      <c r="W264" s="4">
        <f t="shared" si="204"/>
        <v>41220</v>
      </c>
      <c r="X264">
        <f t="shared" si="205"/>
        <v>3</v>
      </c>
      <c r="Y264" s="4">
        <f t="shared" si="185"/>
        <v>41220</v>
      </c>
      <c r="Z264">
        <f t="shared" si="186"/>
        <v>1.7099863201094392</v>
      </c>
      <c r="AA264">
        <f t="shared" si="187"/>
        <v>1.9620411146299872</v>
      </c>
      <c r="AB264" s="9">
        <f t="shared" si="176"/>
        <v>0.97832306848215356</v>
      </c>
      <c r="AC264" s="9">
        <f t="shared" si="188"/>
        <v>1.012442147275004</v>
      </c>
      <c r="AD264" s="9">
        <f t="shared" si="177"/>
        <v>0.97310414496680753</v>
      </c>
      <c r="AE264" s="11">
        <f t="shared" si="189"/>
        <v>2.1277796297482901E-2</v>
      </c>
      <c r="AF264">
        <f t="shared" si="190"/>
        <v>0.40822319830420523</v>
      </c>
      <c r="AG264">
        <f t="shared" si="191"/>
        <v>-2.6924583821990744</v>
      </c>
      <c r="AH264">
        <f t="shared" si="192"/>
        <v>0.64070252675962602</v>
      </c>
      <c r="AI264">
        <f t="shared" si="193"/>
        <v>1.2302442519874831E-4</v>
      </c>
      <c r="AJ264">
        <f t="shared" si="206"/>
        <v>9.4657191189351109E-3</v>
      </c>
      <c r="AN264" s="4">
        <f t="shared" si="207"/>
        <v>41586</v>
      </c>
      <c r="AO264">
        <f t="shared" si="208"/>
        <v>5</v>
      </c>
      <c r="AP264" s="4">
        <f t="shared" si="194"/>
        <v>41586</v>
      </c>
      <c r="AQ264">
        <f t="shared" si="195"/>
        <v>2.7125912408759127</v>
      </c>
      <c r="AR264">
        <f t="shared" si="196"/>
        <v>2.9646460353964605</v>
      </c>
      <c r="AS264" s="9">
        <f t="shared" si="178"/>
        <v>0.95523676411090286</v>
      </c>
      <c r="AT264" s="9">
        <f t="shared" si="179"/>
        <v>1.0369109998657318</v>
      </c>
      <c r="AU264" s="9">
        <f t="shared" si="180"/>
        <v>0.94855903330660662</v>
      </c>
      <c r="AV264" s="11">
        <f t="shared" si="197"/>
        <v>2.7929912841994826E-2</v>
      </c>
      <c r="AW264">
        <f t="shared" si="198"/>
        <v>-9.7566846487999015E-2</v>
      </c>
      <c r="AX264">
        <f t="shared" si="199"/>
        <v>-1.9517420086283239</v>
      </c>
      <c r="AY264">
        <f t="shared" si="200"/>
        <v>0.41615243501682325</v>
      </c>
      <c r="AZ264">
        <f t="shared" si="201"/>
        <v>8.1838679523937673E-5</v>
      </c>
      <c r="BA264">
        <f t="shared" si="209"/>
        <v>9.2029164426063129E-3</v>
      </c>
    </row>
    <row r="265" spans="7:53" x14ac:dyDescent="0.25">
      <c r="G265" s="4">
        <f t="shared" si="202"/>
        <v>40856</v>
      </c>
      <c r="H265">
        <f t="shared" si="203"/>
        <v>3</v>
      </c>
      <c r="I265" s="4">
        <f t="shared" si="181"/>
        <v>40856</v>
      </c>
      <c r="J265">
        <f t="shared" si="182"/>
        <v>0.71506849315068488</v>
      </c>
      <c r="K265">
        <f t="shared" si="183"/>
        <v>0.96712328767123279</v>
      </c>
      <c r="L265" s="9">
        <f t="shared" si="168"/>
        <v>0.99419610887229093</v>
      </c>
      <c r="M265" s="9">
        <f t="shared" si="184"/>
        <v>0.9962777960439354</v>
      </c>
      <c r="N265" s="9">
        <f t="shared" si="169"/>
        <v>0.99095955359961563</v>
      </c>
      <c r="O265" s="11">
        <f t="shared" si="170"/>
        <v>1.2957825774230179E-2</v>
      </c>
      <c r="P265">
        <f t="shared" si="171"/>
        <v>0.38310390020980617</v>
      </c>
      <c r="Q265">
        <f t="shared" si="172"/>
        <v>-6.5678739977067231</v>
      </c>
      <c r="R265">
        <f t="shared" si="173"/>
        <v>0.6454108738994101</v>
      </c>
      <c r="S265">
        <f t="shared" si="174"/>
        <v>1.2148443468728658E-4</v>
      </c>
      <c r="T265">
        <f t="shared" si="175"/>
        <v>1.2148443468728658E-4</v>
      </c>
      <c r="W265" s="4">
        <f t="shared" si="204"/>
        <v>41221</v>
      </c>
      <c r="X265">
        <f t="shared" si="205"/>
        <v>4</v>
      </c>
      <c r="Y265" s="4">
        <f t="shared" si="185"/>
        <v>41221</v>
      </c>
      <c r="Z265">
        <f t="shared" si="186"/>
        <v>1.7127222982216141</v>
      </c>
      <c r="AA265">
        <f t="shared" si="187"/>
        <v>1.9647770927421622</v>
      </c>
      <c r="AB265" s="9">
        <f t="shared" si="176"/>
        <v>0.97826876385889439</v>
      </c>
      <c r="AC265" s="9">
        <f t="shared" si="188"/>
        <v>1.0124983488950605</v>
      </c>
      <c r="AD265" s="9">
        <f t="shared" si="177"/>
        <v>0.97304516109926065</v>
      </c>
      <c r="AE265" s="11">
        <f t="shared" si="189"/>
        <v>2.1298164766089901E-2</v>
      </c>
      <c r="AF265">
        <f t="shared" si="190"/>
        <v>0.41510354361855656</v>
      </c>
      <c r="AG265">
        <f t="shared" si="191"/>
        <v>-2.6831004643113134</v>
      </c>
      <c r="AH265">
        <f t="shared" si="192"/>
        <v>0.6430354219048755</v>
      </c>
      <c r="AI265">
        <f t="shared" si="193"/>
        <v>1.2347922987167201E-4</v>
      </c>
      <c r="AJ265">
        <f t="shared" si="206"/>
        <v>9.5891983488067822E-3</v>
      </c>
      <c r="AN265" s="4">
        <f t="shared" si="207"/>
        <v>41587</v>
      </c>
      <c r="AO265">
        <f t="shared" si="208"/>
        <v>6</v>
      </c>
      <c r="AP265" s="4">
        <f t="shared" si="194"/>
        <v>0</v>
      </c>
      <c r="AQ265">
        <f t="shared" si="195"/>
        <v>0</v>
      </c>
      <c r="AR265">
        <f t="shared" si="196"/>
        <v>0</v>
      </c>
      <c r="AS265" s="9">
        <f t="shared" si="178"/>
        <v>1</v>
      </c>
      <c r="AT265" s="9">
        <f t="shared" si="179"/>
        <v>0</v>
      </c>
      <c r="AU265" s="9">
        <f t="shared" si="180"/>
        <v>1</v>
      </c>
      <c r="AV265" s="11">
        <f t="shared" si="197"/>
        <v>0</v>
      </c>
      <c r="AW265">
        <f t="shared" si="198"/>
        <v>0</v>
      </c>
      <c r="AX265">
        <f t="shared" si="199"/>
        <v>0</v>
      </c>
      <c r="AY265">
        <f t="shared" si="200"/>
        <v>0</v>
      </c>
      <c r="AZ265">
        <f t="shared" si="201"/>
        <v>0</v>
      </c>
      <c r="BA265">
        <f t="shared" si="209"/>
        <v>9.2029164426063129E-3</v>
      </c>
    </row>
    <row r="266" spans="7:53" x14ac:dyDescent="0.25">
      <c r="G266" s="4">
        <f t="shared" si="202"/>
        <v>40857</v>
      </c>
      <c r="H266">
        <f t="shared" si="203"/>
        <v>4</v>
      </c>
      <c r="I266" s="4">
        <f t="shared" si="181"/>
        <v>40857</v>
      </c>
      <c r="J266">
        <f t="shared" si="182"/>
        <v>0.71780821917808224</v>
      </c>
      <c r="K266">
        <f t="shared" si="183"/>
        <v>0.96986301369863015</v>
      </c>
      <c r="L266" s="9">
        <f t="shared" si="168"/>
        <v>0.99416406140438407</v>
      </c>
      <c r="M266" s="9">
        <f t="shared" si="184"/>
        <v>0.99630991164933147</v>
      </c>
      <c r="N266" s="9">
        <f t="shared" si="169"/>
        <v>0.99092124384928026</v>
      </c>
      <c r="O266" s="11">
        <f t="shared" si="170"/>
        <v>1.2983399285829122E-2</v>
      </c>
      <c r="P266">
        <f t="shared" si="171"/>
        <v>0.40548197741661629</v>
      </c>
      <c r="Q266">
        <f t="shared" si="172"/>
        <v>-6.5322180136328383</v>
      </c>
      <c r="R266">
        <f t="shared" si="173"/>
        <v>0.65360159828826736</v>
      </c>
      <c r="S266">
        <f t="shared" si="174"/>
        <v>1.2303012464465668E-4</v>
      </c>
      <c r="T266">
        <f t="shared" si="175"/>
        <v>1.2303012464465668E-4</v>
      </c>
      <c r="W266" s="4">
        <f t="shared" si="204"/>
        <v>41222</v>
      </c>
      <c r="X266">
        <f t="shared" si="205"/>
        <v>5</v>
      </c>
      <c r="Y266" s="4">
        <f t="shared" si="185"/>
        <v>41222</v>
      </c>
      <c r="Z266">
        <f t="shared" si="186"/>
        <v>1.7154582763337893</v>
      </c>
      <c r="AA266">
        <f t="shared" si="187"/>
        <v>1.9675130708543374</v>
      </c>
      <c r="AB266" s="9">
        <f t="shared" si="176"/>
        <v>0.97821440643532642</v>
      </c>
      <c r="AC266" s="9">
        <f t="shared" si="188"/>
        <v>1.0125546114089334</v>
      </c>
      <c r="AD266" s="9">
        <f t="shared" si="177"/>
        <v>0.97298612846595989</v>
      </c>
      <c r="AE266" s="11">
        <f t="shared" si="189"/>
        <v>2.1318520321643195E-2</v>
      </c>
      <c r="AF266">
        <f t="shared" si="190"/>
        <v>0.42196156365026527</v>
      </c>
      <c r="AG266">
        <f t="shared" si="191"/>
        <v>-2.6737708012791459</v>
      </c>
      <c r="AH266">
        <f t="shared" si="192"/>
        <v>0.64535081573845476</v>
      </c>
      <c r="AI266">
        <f t="shared" si="193"/>
        <v>1.2393073084443764E-4</v>
      </c>
      <c r="AJ266">
        <f t="shared" si="206"/>
        <v>9.7131290796512205E-3</v>
      </c>
      <c r="AN266" s="4">
        <f t="shared" si="207"/>
        <v>41588</v>
      </c>
      <c r="AO266">
        <f t="shared" si="208"/>
        <v>7</v>
      </c>
      <c r="AP266" s="4">
        <f t="shared" si="194"/>
        <v>0</v>
      </c>
      <c r="AQ266">
        <f t="shared" si="195"/>
        <v>0</v>
      </c>
      <c r="AR266">
        <f t="shared" si="196"/>
        <v>0</v>
      </c>
      <c r="AS266" s="9">
        <f t="shared" si="178"/>
        <v>1</v>
      </c>
      <c r="AT266" s="9">
        <f t="shared" si="179"/>
        <v>0</v>
      </c>
      <c r="AU266" s="9">
        <f t="shared" si="180"/>
        <v>1</v>
      </c>
      <c r="AV266" s="11">
        <f t="shared" si="197"/>
        <v>0</v>
      </c>
      <c r="AW266">
        <f t="shared" si="198"/>
        <v>0</v>
      </c>
      <c r="AX266">
        <f t="shared" si="199"/>
        <v>0</v>
      </c>
      <c r="AY266">
        <f t="shared" si="200"/>
        <v>0</v>
      </c>
      <c r="AZ266">
        <f t="shared" si="201"/>
        <v>0</v>
      </c>
      <c r="BA266">
        <f t="shared" si="209"/>
        <v>9.2029164426063129E-3</v>
      </c>
    </row>
    <row r="267" spans="7:53" x14ac:dyDescent="0.25">
      <c r="G267" s="4">
        <f t="shared" si="202"/>
        <v>40858</v>
      </c>
      <c r="H267">
        <f t="shared" si="203"/>
        <v>5</v>
      </c>
      <c r="I267" s="4">
        <f t="shared" si="181"/>
        <v>40858</v>
      </c>
      <c r="J267">
        <f t="shared" si="182"/>
        <v>0.72054794520547949</v>
      </c>
      <c r="K267">
        <f t="shared" si="183"/>
        <v>0.97260273972602751</v>
      </c>
      <c r="L267" s="9">
        <f t="shared" si="168"/>
        <v>0.99413194357612744</v>
      </c>
      <c r="M267" s="9">
        <f t="shared" si="184"/>
        <v>0.99634209984209554</v>
      </c>
      <c r="N267" s="9">
        <f t="shared" si="169"/>
        <v>0.99088286835219974</v>
      </c>
      <c r="O267" s="11">
        <f t="shared" si="170"/>
        <v>1.300895716566277E-2</v>
      </c>
      <c r="P267">
        <f t="shared" si="171"/>
        <v>0.42771641665812354</v>
      </c>
      <c r="Q267">
        <f t="shared" si="172"/>
        <v>-6.4967814692005161</v>
      </c>
      <c r="R267">
        <f t="shared" si="173"/>
        <v>0.66166559248137591</v>
      </c>
      <c r="S267">
        <f t="shared" si="174"/>
        <v>1.2455206735650701E-4</v>
      </c>
      <c r="T267">
        <f t="shared" si="175"/>
        <v>1.2455206735650701E-4</v>
      </c>
      <c r="W267" s="4">
        <f t="shared" si="204"/>
        <v>41223</v>
      </c>
      <c r="X267">
        <f t="shared" si="205"/>
        <v>6</v>
      </c>
      <c r="Y267" s="4">
        <f t="shared" si="185"/>
        <v>0</v>
      </c>
      <c r="Z267">
        <f t="shared" si="186"/>
        <v>0</v>
      </c>
      <c r="AA267">
        <f t="shared" si="187"/>
        <v>0</v>
      </c>
      <c r="AB267" s="9">
        <f t="shared" si="176"/>
        <v>1</v>
      </c>
      <c r="AC267" s="9">
        <f t="shared" si="188"/>
        <v>0</v>
      </c>
      <c r="AD267" s="9">
        <f t="shared" si="177"/>
        <v>1</v>
      </c>
      <c r="AE267" s="11">
        <f t="shared" si="189"/>
        <v>0</v>
      </c>
      <c r="AF267">
        <f t="shared" si="190"/>
        <v>0</v>
      </c>
      <c r="AG267">
        <f t="shared" si="191"/>
        <v>0</v>
      </c>
      <c r="AH267">
        <f t="shared" si="192"/>
        <v>0</v>
      </c>
      <c r="AI267">
        <f t="shared" si="193"/>
        <v>0</v>
      </c>
      <c r="AJ267">
        <f t="shared" si="206"/>
        <v>9.7131290796512205E-3</v>
      </c>
      <c r="AN267" s="4">
        <f t="shared" si="207"/>
        <v>41589</v>
      </c>
      <c r="AO267">
        <f t="shared" si="208"/>
        <v>1</v>
      </c>
      <c r="AP267" s="4">
        <f t="shared" si="194"/>
        <v>41589</v>
      </c>
      <c r="AQ267">
        <f t="shared" si="195"/>
        <v>2.7208029197080292</v>
      </c>
      <c r="AR267">
        <f t="shared" si="196"/>
        <v>2.972857714228577</v>
      </c>
      <c r="AS267" s="9">
        <f t="shared" si="178"/>
        <v>0.95502410157223305</v>
      </c>
      <c r="AT267" s="9">
        <f t="shared" si="179"/>
        <v>1.0371418967878545</v>
      </c>
      <c r="AU267" s="9">
        <f t="shared" si="180"/>
        <v>0.94833642064819368</v>
      </c>
      <c r="AV267" s="11">
        <f t="shared" si="197"/>
        <v>2.7978095712227907E-2</v>
      </c>
      <c r="AW267">
        <f t="shared" si="198"/>
        <v>-8.7218804945338443E-2</v>
      </c>
      <c r="AX267">
        <f t="shared" si="199"/>
        <v>-1.9385938016386892</v>
      </c>
      <c r="AY267">
        <f t="shared" si="200"/>
        <v>0.41923016416542824</v>
      </c>
      <c r="AZ267">
        <f t="shared" si="201"/>
        <v>8.2462290416989228E-5</v>
      </c>
      <c r="BA267">
        <f t="shared" si="209"/>
        <v>9.2853787330233022E-3</v>
      </c>
    </row>
    <row r="268" spans="7:53" x14ac:dyDescent="0.25">
      <c r="G268" s="4">
        <f t="shared" si="202"/>
        <v>40859</v>
      </c>
      <c r="H268">
        <f t="shared" si="203"/>
        <v>6</v>
      </c>
      <c r="I268" s="4">
        <f t="shared" si="181"/>
        <v>0</v>
      </c>
      <c r="J268">
        <f t="shared" si="182"/>
        <v>0</v>
      </c>
      <c r="K268">
        <f t="shared" si="183"/>
        <v>0</v>
      </c>
      <c r="L268" s="9">
        <f t="shared" si="168"/>
        <v>1</v>
      </c>
      <c r="M268" s="9">
        <f t="shared" si="184"/>
        <v>0</v>
      </c>
      <c r="N268" s="9">
        <f t="shared" si="169"/>
        <v>1</v>
      </c>
      <c r="O268" s="11">
        <f t="shared" si="170"/>
        <v>0</v>
      </c>
      <c r="P268">
        <f t="shared" si="171"/>
        <v>0</v>
      </c>
      <c r="Q268">
        <f t="shared" si="172"/>
        <v>0</v>
      </c>
      <c r="R268">
        <f t="shared" si="173"/>
        <v>0</v>
      </c>
      <c r="S268">
        <f t="shared" si="174"/>
        <v>0</v>
      </c>
      <c r="T268">
        <f t="shared" si="175"/>
        <v>0</v>
      </c>
      <c r="W268" s="4">
        <f t="shared" si="204"/>
        <v>41224</v>
      </c>
      <c r="X268">
        <f t="shared" si="205"/>
        <v>7</v>
      </c>
      <c r="Y268" s="4">
        <f t="shared" si="185"/>
        <v>0</v>
      </c>
      <c r="Z268">
        <f t="shared" si="186"/>
        <v>0</v>
      </c>
      <c r="AA268">
        <f t="shared" si="187"/>
        <v>0</v>
      </c>
      <c r="AB268" s="9">
        <f t="shared" si="176"/>
        <v>1</v>
      </c>
      <c r="AC268" s="9">
        <f t="shared" si="188"/>
        <v>0</v>
      </c>
      <c r="AD268" s="9">
        <f t="shared" si="177"/>
        <v>1</v>
      </c>
      <c r="AE268" s="11">
        <f t="shared" si="189"/>
        <v>0</v>
      </c>
      <c r="AF268">
        <f t="shared" si="190"/>
        <v>0</v>
      </c>
      <c r="AG268">
        <f t="shared" si="191"/>
        <v>0</v>
      </c>
      <c r="AH268">
        <f t="shared" si="192"/>
        <v>0</v>
      </c>
      <c r="AI268">
        <f t="shared" si="193"/>
        <v>0</v>
      </c>
      <c r="AJ268">
        <f t="shared" si="206"/>
        <v>9.7131290796512205E-3</v>
      </c>
      <c r="AN268" s="4">
        <f t="shared" si="207"/>
        <v>41590</v>
      </c>
      <c r="AO268">
        <f t="shared" si="208"/>
        <v>2</v>
      </c>
      <c r="AP268" s="4">
        <f t="shared" si="194"/>
        <v>41590</v>
      </c>
      <c r="AQ268">
        <f t="shared" si="195"/>
        <v>2.7235401459854014</v>
      </c>
      <c r="AR268">
        <f t="shared" si="196"/>
        <v>2.9755949405059492</v>
      </c>
      <c r="AS268" s="9">
        <f t="shared" si="178"/>
        <v>0.95495313867075027</v>
      </c>
      <c r="AT268" s="9">
        <f t="shared" si="179"/>
        <v>1.0372189671646772</v>
      </c>
      <c r="AU268" s="9">
        <f t="shared" si="180"/>
        <v>0.948262147811751</v>
      </c>
      <c r="AV268" s="11">
        <f t="shared" si="197"/>
        <v>2.7994135390432748E-2</v>
      </c>
      <c r="AW268">
        <f t="shared" si="198"/>
        <v>-8.3785044803407385E-2</v>
      </c>
      <c r="AX268">
        <f t="shared" si="199"/>
        <v>-1.9342294684313353</v>
      </c>
      <c r="AY268">
        <f t="shared" si="200"/>
        <v>0.42024738226865788</v>
      </c>
      <c r="AZ268">
        <f t="shared" si="201"/>
        <v>8.2668519201619363E-5</v>
      </c>
      <c r="BA268">
        <f t="shared" si="209"/>
        <v>9.3680472522249224E-3</v>
      </c>
    </row>
    <row r="269" spans="7:53" x14ac:dyDescent="0.25">
      <c r="G269" s="4">
        <f t="shared" si="202"/>
        <v>40860</v>
      </c>
      <c r="H269">
        <f t="shared" si="203"/>
        <v>7</v>
      </c>
      <c r="I269" s="4">
        <f t="shared" si="181"/>
        <v>0</v>
      </c>
      <c r="J269">
        <f t="shared" si="182"/>
        <v>0</v>
      </c>
      <c r="K269">
        <f t="shared" si="183"/>
        <v>0</v>
      </c>
      <c r="L269" s="9">
        <f t="shared" si="168"/>
        <v>1</v>
      </c>
      <c r="M269" s="9">
        <f t="shared" si="184"/>
        <v>0</v>
      </c>
      <c r="N269" s="9">
        <f t="shared" si="169"/>
        <v>1</v>
      </c>
      <c r="O269" s="11">
        <f t="shared" si="170"/>
        <v>0</v>
      </c>
      <c r="P269">
        <f t="shared" si="171"/>
        <v>0</v>
      </c>
      <c r="Q269">
        <f t="shared" si="172"/>
        <v>0</v>
      </c>
      <c r="R269">
        <f t="shared" si="173"/>
        <v>0</v>
      </c>
      <c r="S269">
        <f t="shared" si="174"/>
        <v>0</v>
      </c>
      <c r="T269">
        <f t="shared" si="175"/>
        <v>0</v>
      </c>
      <c r="W269" s="4">
        <f t="shared" si="204"/>
        <v>41225</v>
      </c>
      <c r="X269">
        <f t="shared" si="205"/>
        <v>1</v>
      </c>
      <c r="Y269" s="4">
        <f t="shared" si="185"/>
        <v>41225</v>
      </c>
      <c r="Z269">
        <f t="shared" si="186"/>
        <v>1.7236662106703147</v>
      </c>
      <c r="AA269">
        <f t="shared" si="187"/>
        <v>1.9757210051908627</v>
      </c>
      <c r="AB269" s="9">
        <f t="shared" si="176"/>
        <v>0.97805101780904979</v>
      </c>
      <c r="AC269" s="9">
        <f t="shared" si="188"/>
        <v>1.0127237640440985</v>
      </c>
      <c r="AD269" s="9">
        <f t="shared" si="177"/>
        <v>0.9728087384006755</v>
      </c>
      <c r="AE269" s="11">
        <f t="shared" si="189"/>
        <v>2.1379509577533793E-2</v>
      </c>
      <c r="AF269">
        <f t="shared" si="190"/>
        <v>0.4424026174522715</v>
      </c>
      <c r="AG269">
        <f t="shared" si="191"/>
        <v>-2.6459501604258149</v>
      </c>
      <c r="AH269">
        <f t="shared" si="192"/>
        <v>0.65219177130831785</v>
      </c>
      <c r="AI269">
        <f t="shared" si="193"/>
        <v>1.2526536483961075E-4</v>
      </c>
      <c r="AJ269">
        <f t="shared" si="206"/>
        <v>9.8383944444908316E-3</v>
      </c>
      <c r="AN269" s="4">
        <f t="shared" si="207"/>
        <v>41591</v>
      </c>
      <c r="AO269">
        <f t="shared" si="208"/>
        <v>3</v>
      </c>
      <c r="AP269" s="4">
        <f t="shared" si="194"/>
        <v>41591</v>
      </c>
      <c r="AQ269">
        <f t="shared" si="195"/>
        <v>2.726277372262774</v>
      </c>
      <c r="AR269">
        <f t="shared" si="196"/>
        <v>2.9783321667833218</v>
      </c>
      <c r="AS269" s="9">
        <f t="shared" si="178"/>
        <v>0.95488213813772693</v>
      </c>
      <c r="AT269" s="9">
        <f t="shared" si="179"/>
        <v>1.0372960898760459</v>
      </c>
      <c r="AU269" s="9">
        <f t="shared" si="180"/>
        <v>0.94818784072658768</v>
      </c>
      <c r="AV269" s="11">
        <f t="shared" si="197"/>
        <v>2.8010164438852302E-2</v>
      </c>
      <c r="AW269">
        <f t="shared" si="198"/>
        <v>-8.0359041736691117E-2</v>
      </c>
      <c r="AX269">
        <f t="shared" si="199"/>
        <v>-1.9298742941166662</v>
      </c>
      <c r="AY269">
        <f t="shared" si="200"/>
        <v>0.42126023770266252</v>
      </c>
      <c r="AZ269">
        <f t="shared" si="201"/>
        <v>8.2873923642784155E-5</v>
      </c>
      <c r="BA269">
        <f t="shared" si="209"/>
        <v>9.4509211758677068E-3</v>
      </c>
    </row>
    <row r="270" spans="7:53" x14ac:dyDescent="0.25">
      <c r="G270" s="4">
        <f t="shared" si="202"/>
        <v>40861</v>
      </c>
      <c r="H270">
        <f t="shared" si="203"/>
        <v>1</v>
      </c>
      <c r="I270" s="4">
        <f t="shared" si="181"/>
        <v>40861</v>
      </c>
      <c r="J270">
        <f t="shared" si="182"/>
        <v>0.72876712328767124</v>
      </c>
      <c r="K270">
        <f t="shared" si="183"/>
        <v>0.98082191780821915</v>
      </c>
      <c r="L270" s="9">
        <f t="shared" si="168"/>
        <v>0.99403516843721773</v>
      </c>
      <c r="M270" s="9">
        <f t="shared" si="184"/>
        <v>0.99643909957427346</v>
      </c>
      <c r="N270" s="9">
        <f t="shared" si="169"/>
        <v>0.99076734787495446</v>
      </c>
      <c r="O270" s="11">
        <f t="shared" si="170"/>
        <v>1.3085537094757595E-2</v>
      </c>
      <c r="P270">
        <f t="shared" si="171"/>
        <v>0.493571030685648</v>
      </c>
      <c r="Q270">
        <f t="shared" si="172"/>
        <v>-6.3917682119822468</v>
      </c>
      <c r="R270">
        <f t="shared" si="173"/>
        <v>0.68508448329647431</v>
      </c>
      <c r="S270">
        <f t="shared" si="174"/>
        <v>1.2897299923884787E-4</v>
      </c>
      <c r="T270">
        <f t="shared" si="175"/>
        <v>1.2897299923884787E-4</v>
      </c>
      <c r="W270" s="4">
        <f t="shared" si="204"/>
        <v>41226</v>
      </c>
      <c r="X270">
        <f t="shared" si="205"/>
        <v>2</v>
      </c>
      <c r="Y270" s="4">
        <f t="shared" si="185"/>
        <v>41226</v>
      </c>
      <c r="Z270">
        <f t="shared" si="186"/>
        <v>1.7264021887824896</v>
      </c>
      <c r="AA270">
        <f t="shared" si="187"/>
        <v>1.9784569833030377</v>
      </c>
      <c r="AB270" s="9">
        <f t="shared" si="176"/>
        <v>0.97799644963043497</v>
      </c>
      <c r="AC270" s="9">
        <f t="shared" si="188"/>
        <v>1.0127802698639965</v>
      </c>
      <c r="AD270" s="9">
        <f t="shared" si="177"/>
        <v>0.97274951113340546</v>
      </c>
      <c r="AE270" s="11">
        <f t="shared" si="189"/>
        <v>2.1399813548411122E-2</v>
      </c>
      <c r="AF270">
        <f t="shared" si="190"/>
        <v>0.44917227910769686</v>
      </c>
      <c r="AG270">
        <f t="shared" si="191"/>
        <v>-2.6367323392275925</v>
      </c>
      <c r="AH270">
        <f t="shared" si="192"/>
        <v>0.65443695098644128</v>
      </c>
      <c r="AI270">
        <f t="shared" si="193"/>
        <v>1.257036060365381E-4</v>
      </c>
      <c r="AJ270">
        <f t="shared" si="206"/>
        <v>9.9640980505273698E-3</v>
      </c>
      <c r="AN270" s="4">
        <f t="shared" si="207"/>
        <v>41592</v>
      </c>
      <c r="AO270">
        <f t="shared" si="208"/>
        <v>4</v>
      </c>
      <c r="AP270" s="4">
        <f t="shared" si="194"/>
        <v>41592</v>
      </c>
      <c r="AQ270">
        <f t="shared" si="195"/>
        <v>2.7290145985401462</v>
      </c>
      <c r="AR270">
        <f t="shared" si="196"/>
        <v>2.981069393060694</v>
      </c>
      <c r="AS270" s="9">
        <f t="shared" si="178"/>
        <v>0.95481110001078773</v>
      </c>
      <c r="AT270" s="9">
        <f t="shared" si="179"/>
        <v>1.0373732649018759</v>
      </c>
      <c r="AU270" s="9">
        <f t="shared" si="180"/>
        <v>0.94811349942853318</v>
      </c>
      <c r="AV270" s="11">
        <f t="shared" si="197"/>
        <v>2.8026182863178303E-2</v>
      </c>
      <c r="AW270">
        <f t="shared" si="198"/>
        <v>-7.6940773997520556E-2</v>
      </c>
      <c r="AX270">
        <f t="shared" si="199"/>
        <v>-1.9255282534310398</v>
      </c>
      <c r="AY270">
        <f t="shared" si="200"/>
        <v>0.42226872072128802</v>
      </c>
      <c r="AZ270">
        <f t="shared" si="201"/>
        <v>8.3078501660110188E-5</v>
      </c>
      <c r="BA270">
        <f t="shared" si="209"/>
        <v>9.5339996775278164E-3</v>
      </c>
    </row>
    <row r="271" spans="7:53" x14ac:dyDescent="0.25">
      <c r="G271" s="4">
        <f t="shared" si="202"/>
        <v>40862</v>
      </c>
      <c r="H271">
        <f t="shared" si="203"/>
        <v>2</v>
      </c>
      <c r="I271" s="4">
        <f t="shared" si="181"/>
        <v>40862</v>
      </c>
      <c r="J271">
        <f t="shared" si="182"/>
        <v>0.73150684931506849</v>
      </c>
      <c r="K271">
        <f t="shared" si="183"/>
        <v>0.98356164383561651</v>
      </c>
      <c r="L271" s="9">
        <f t="shared" si="168"/>
        <v>0.99400276967545154</v>
      </c>
      <c r="M271" s="9">
        <f t="shared" si="184"/>
        <v>0.99647157774635353</v>
      </c>
      <c r="N271" s="9">
        <f t="shared" si="169"/>
        <v>0.99072870988528339</v>
      </c>
      <c r="O271" s="11">
        <f t="shared" si="170"/>
        <v>1.3111032527695422E-2</v>
      </c>
      <c r="P271">
        <f t="shared" si="171"/>
        <v>0.51524396008778006</v>
      </c>
      <c r="Q271">
        <f t="shared" si="172"/>
        <v>-6.3571892932715128</v>
      </c>
      <c r="R271">
        <f t="shared" si="173"/>
        <v>0.69262980066902524</v>
      </c>
      <c r="S271">
        <f t="shared" si="174"/>
        <v>1.3039771968781258E-4</v>
      </c>
      <c r="T271">
        <f t="shared" si="175"/>
        <v>1.3039771968781258E-4</v>
      </c>
      <c r="W271" s="4">
        <f t="shared" si="204"/>
        <v>41227</v>
      </c>
      <c r="X271">
        <f t="shared" si="205"/>
        <v>3</v>
      </c>
      <c r="Y271" s="4">
        <f t="shared" si="185"/>
        <v>41227</v>
      </c>
      <c r="Z271">
        <f t="shared" si="186"/>
        <v>1.7291381668946648</v>
      </c>
      <c r="AA271">
        <f t="shared" si="187"/>
        <v>1.9811929614152128</v>
      </c>
      <c r="AB271" s="9">
        <f t="shared" si="176"/>
        <v>0.97794182887451386</v>
      </c>
      <c r="AC271" s="9">
        <f t="shared" si="188"/>
        <v>1.0128368364432025</v>
      </c>
      <c r="AD271" s="9">
        <f t="shared" si="177"/>
        <v>0.97269023531481014</v>
      </c>
      <c r="AE271" s="11">
        <f t="shared" si="189"/>
        <v>2.1420104639987878E-2</v>
      </c>
      <c r="AF271">
        <f t="shared" si="190"/>
        <v>0.45592008422147395</v>
      </c>
      <c r="AG271">
        <f t="shared" si="191"/>
        <v>-2.6275421873771498</v>
      </c>
      <c r="AH271">
        <f t="shared" si="192"/>
        <v>0.65666453393190305</v>
      </c>
      <c r="AI271">
        <f t="shared" si="193"/>
        <v>1.2613852277021425E-4</v>
      </c>
      <c r="AJ271">
        <f t="shared" si="206"/>
        <v>1.0090236573297584E-2</v>
      </c>
      <c r="AN271" s="4">
        <f t="shared" si="207"/>
        <v>41593</v>
      </c>
      <c r="AO271">
        <f t="shared" si="208"/>
        <v>5</v>
      </c>
      <c r="AP271" s="4">
        <f t="shared" si="194"/>
        <v>41593</v>
      </c>
      <c r="AQ271">
        <f t="shared" si="195"/>
        <v>2.7317518248175183</v>
      </c>
      <c r="AR271">
        <f t="shared" si="196"/>
        <v>2.9838066193380661</v>
      </c>
      <c r="AS271" s="9">
        <f t="shared" si="178"/>
        <v>0.95474002432753746</v>
      </c>
      <c r="AT271" s="9">
        <f t="shared" si="179"/>
        <v>1.0374504922220988</v>
      </c>
      <c r="AU271" s="9">
        <f t="shared" si="180"/>
        <v>0.94803912395339807</v>
      </c>
      <c r="AV271" s="11">
        <f t="shared" si="197"/>
        <v>2.8042190669093688E-2</v>
      </c>
      <c r="AW271">
        <f t="shared" si="198"/>
        <v>-7.3530219919023754E-2</v>
      </c>
      <c r="AX271">
        <f t="shared" si="199"/>
        <v>-1.9211913212039478</v>
      </c>
      <c r="AY271">
        <f t="shared" si="200"/>
        <v>0.42327282182342685</v>
      </c>
      <c r="AZ271">
        <f t="shared" si="201"/>
        <v>8.3282251220594152E-5</v>
      </c>
      <c r="BA271">
        <f t="shared" si="209"/>
        <v>9.6172819287484099E-3</v>
      </c>
    </row>
    <row r="272" spans="7:53" x14ac:dyDescent="0.25">
      <c r="G272" s="4">
        <f t="shared" si="202"/>
        <v>40863</v>
      </c>
      <c r="H272">
        <f t="shared" si="203"/>
        <v>3</v>
      </c>
      <c r="I272" s="4">
        <f t="shared" si="181"/>
        <v>40863</v>
      </c>
      <c r="J272">
        <f t="shared" si="182"/>
        <v>0.73424657534246573</v>
      </c>
      <c r="K272">
        <f t="shared" si="183"/>
        <v>0.98630136986301364</v>
      </c>
      <c r="L272" s="9">
        <f t="shared" si="168"/>
        <v>0.99397030080721094</v>
      </c>
      <c r="M272" s="9">
        <f t="shared" si="184"/>
        <v>0.99650412832088986</v>
      </c>
      <c r="N272" s="9">
        <f t="shared" si="169"/>
        <v>0.99069000639598492</v>
      </c>
      <c r="O272" s="11">
        <f t="shared" si="170"/>
        <v>1.3136512368933024E-2</v>
      </c>
      <c r="P272">
        <f t="shared" si="171"/>
        <v>0.53677969138824722</v>
      </c>
      <c r="Q272">
        <f t="shared" si="172"/>
        <v>-6.3228198752289089</v>
      </c>
      <c r="R272">
        <f t="shared" si="173"/>
        <v>0.70004344170390209</v>
      </c>
      <c r="S272">
        <f t="shared" si="174"/>
        <v>1.3179775150100833E-4</v>
      </c>
      <c r="T272">
        <f t="shared" si="175"/>
        <v>1.3179775150100833E-4</v>
      </c>
      <c r="W272" s="4">
        <f t="shared" si="204"/>
        <v>41228</v>
      </c>
      <c r="X272">
        <f t="shared" si="205"/>
        <v>4</v>
      </c>
      <c r="Y272" s="4">
        <f t="shared" si="185"/>
        <v>41228</v>
      </c>
      <c r="Z272">
        <f t="shared" si="186"/>
        <v>1.73187414500684</v>
      </c>
      <c r="AA272">
        <f t="shared" si="187"/>
        <v>1.983928939527388</v>
      </c>
      <c r="AB272" s="9">
        <f t="shared" si="176"/>
        <v>0.97788715558583195</v>
      </c>
      <c r="AC272" s="9">
        <f t="shared" si="188"/>
        <v>1.0128934637548819</v>
      </c>
      <c r="AD272" s="9">
        <f t="shared" si="177"/>
        <v>0.9726309109877187</v>
      </c>
      <c r="AE272" s="11">
        <f t="shared" si="189"/>
        <v>2.1440382859004996E-2</v>
      </c>
      <c r="AF272">
        <f t="shared" si="190"/>
        <v>0.46264612497314134</v>
      </c>
      <c r="AG272">
        <f t="shared" si="191"/>
        <v>-2.6183795897284989</v>
      </c>
      <c r="AH272">
        <f t="shared" si="192"/>
        <v>0.65887450636329359</v>
      </c>
      <c r="AI272">
        <f t="shared" si="193"/>
        <v>1.2657011190053704E-4</v>
      </c>
      <c r="AJ272">
        <f t="shared" si="206"/>
        <v>1.0216806685198121E-2</v>
      </c>
      <c r="AN272" s="4">
        <f t="shared" si="207"/>
        <v>41594</v>
      </c>
      <c r="AO272">
        <f t="shared" si="208"/>
        <v>6</v>
      </c>
      <c r="AP272" s="4">
        <f t="shared" si="194"/>
        <v>0</v>
      </c>
      <c r="AQ272">
        <f t="shared" si="195"/>
        <v>0</v>
      </c>
      <c r="AR272">
        <f t="shared" si="196"/>
        <v>0</v>
      </c>
      <c r="AS272" s="9">
        <f t="shared" si="178"/>
        <v>1</v>
      </c>
      <c r="AT272" s="9">
        <f t="shared" si="179"/>
        <v>0</v>
      </c>
      <c r="AU272" s="9">
        <f t="shared" si="180"/>
        <v>1</v>
      </c>
      <c r="AV272" s="11">
        <f t="shared" si="197"/>
        <v>0</v>
      </c>
      <c r="AW272">
        <f t="shared" si="198"/>
        <v>0</v>
      </c>
      <c r="AX272">
        <f t="shared" si="199"/>
        <v>0</v>
      </c>
      <c r="AY272">
        <f t="shared" si="200"/>
        <v>0</v>
      </c>
      <c r="AZ272">
        <f t="shared" si="201"/>
        <v>0</v>
      </c>
      <c r="BA272">
        <f t="shared" si="209"/>
        <v>9.6172819287484099E-3</v>
      </c>
    </row>
    <row r="273" spans="7:53" x14ac:dyDescent="0.25">
      <c r="G273" s="4">
        <f t="shared" si="202"/>
        <v>40864</v>
      </c>
      <c r="H273">
        <f t="shared" si="203"/>
        <v>4</v>
      </c>
      <c r="I273" s="4">
        <f t="shared" si="181"/>
        <v>40864</v>
      </c>
      <c r="J273">
        <f t="shared" si="182"/>
        <v>0.73698630136986298</v>
      </c>
      <c r="K273">
        <f t="shared" si="183"/>
        <v>0.989041095890411</v>
      </c>
      <c r="L273" s="9">
        <f t="shared" si="168"/>
        <v>0.99393776188322924</v>
      </c>
      <c r="M273" s="9">
        <f t="shared" si="184"/>
        <v>0.99653675126099983</v>
      </c>
      <c r="N273" s="9">
        <f t="shared" si="169"/>
        <v>0.99065123745643646</v>
      </c>
      <c r="O273" s="11">
        <f t="shared" si="170"/>
        <v>1.3161976626469294E-2</v>
      </c>
      <c r="P273">
        <f t="shared" si="171"/>
        <v>0.55817946477698011</v>
      </c>
      <c r="Q273">
        <f t="shared" si="172"/>
        <v>-6.2886580450811262</v>
      </c>
      <c r="R273">
        <f t="shared" si="173"/>
        <v>0.70732495330991785</v>
      </c>
      <c r="S273">
        <f t="shared" si="174"/>
        <v>1.3317300724174255E-4</v>
      </c>
      <c r="T273">
        <f t="shared" si="175"/>
        <v>1.3317300724174255E-4</v>
      </c>
      <c r="W273" s="4">
        <f t="shared" si="204"/>
        <v>41229</v>
      </c>
      <c r="X273">
        <f t="shared" si="205"/>
        <v>5</v>
      </c>
      <c r="Y273" s="4">
        <f t="shared" si="185"/>
        <v>41229</v>
      </c>
      <c r="Z273">
        <f t="shared" si="186"/>
        <v>1.734610123119015</v>
      </c>
      <c r="AA273">
        <f t="shared" si="187"/>
        <v>1.986664917639563</v>
      </c>
      <c r="AB273" s="9">
        <f t="shared" si="176"/>
        <v>0.97783242980891649</v>
      </c>
      <c r="AC273" s="9">
        <f t="shared" si="188"/>
        <v>1.0129501517722219</v>
      </c>
      <c r="AD273" s="9">
        <f t="shared" si="177"/>
        <v>0.97257153819494102</v>
      </c>
      <c r="AE273" s="11">
        <f t="shared" si="189"/>
        <v>2.1460648212202536E-2</v>
      </c>
      <c r="AF273">
        <f t="shared" si="190"/>
        <v>0.46935049302876414</v>
      </c>
      <c r="AG273">
        <f t="shared" si="191"/>
        <v>-2.6092444317759647</v>
      </c>
      <c r="AH273">
        <f t="shared" si="192"/>
        <v>0.66106685619006833</v>
      </c>
      <c r="AI273">
        <f t="shared" si="193"/>
        <v>1.269983706103874E-4</v>
      </c>
      <c r="AJ273">
        <f t="shared" si="206"/>
        <v>1.0343805055808508E-2</v>
      </c>
      <c r="AN273" s="4">
        <f t="shared" si="207"/>
        <v>41595</v>
      </c>
      <c r="AO273">
        <f t="shared" si="208"/>
        <v>7</v>
      </c>
      <c r="AP273" s="4">
        <f t="shared" si="194"/>
        <v>0</v>
      </c>
      <c r="AQ273">
        <f t="shared" si="195"/>
        <v>0</v>
      </c>
      <c r="AR273">
        <f t="shared" si="196"/>
        <v>0</v>
      </c>
      <c r="AS273" s="9">
        <f t="shared" si="178"/>
        <v>1</v>
      </c>
      <c r="AT273" s="9">
        <f t="shared" si="179"/>
        <v>0</v>
      </c>
      <c r="AU273" s="9">
        <f t="shared" si="180"/>
        <v>1</v>
      </c>
      <c r="AV273" s="11">
        <f t="shared" si="197"/>
        <v>0</v>
      </c>
      <c r="AW273">
        <f t="shared" si="198"/>
        <v>0</v>
      </c>
      <c r="AX273">
        <f t="shared" si="199"/>
        <v>0</v>
      </c>
      <c r="AY273">
        <f t="shared" si="200"/>
        <v>0</v>
      </c>
      <c r="AZ273">
        <f t="shared" si="201"/>
        <v>0</v>
      </c>
      <c r="BA273">
        <f t="shared" si="209"/>
        <v>9.6172819287484099E-3</v>
      </c>
    </row>
    <row r="274" spans="7:53" x14ac:dyDescent="0.25">
      <c r="G274" s="4">
        <f t="shared" si="202"/>
        <v>40865</v>
      </c>
      <c r="H274">
        <f t="shared" si="203"/>
        <v>5</v>
      </c>
      <c r="I274" s="4">
        <f t="shared" si="181"/>
        <v>40865</v>
      </c>
      <c r="J274">
        <f t="shared" si="182"/>
        <v>0.73972602739726023</v>
      </c>
      <c r="K274">
        <f t="shared" si="183"/>
        <v>0.99178082191780814</v>
      </c>
      <c r="L274" s="9">
        <f t="shared" si="168"/>
        <v>0.99390515295422577</v>
      </c>
      <c r="M274" s="9">
        <f t="shared" si="184"/>
        <v>0.9965694465298337</v>
      </c>
      <c r="N274" s="9">
        <f t="shared" si="169"/>
        <v>0.99061240311599952</v>
      </c>
      <c r="O274" s="11">
        <f t="shared" si="170"/>
        <v>1.3187425308304048E-2</v>
      </c>
      <c r="P274">
        <f t="shared" si="171"/>
        <v>0.57944450511286294</v>
      </c>
      <c r="Q274">
        <f t="shared" si="172"/>
        <v>-6.2547019141126787</v>
      </c>
      <c r="R274">
        <f t="shared" si="173"/>
        <v>0.71447404553961358</v>
      </c>
      <c r="S274">
        <f t="shared" si="174"/>
        <v>1.345234301683417E-4</v>
      </c>
      <c r="T274">
        <f t="shared" si="175"/>
        <v>1.345234301683417E-4</v>
      </c>
      <c r="W274" s="4">
        <f t="shared" si="204"/>
        <v>41230</v>
      </c>
      <c r="X274">
        <f t="shared" si="205"/>
        <v>6</v>
      </c>
      <c r="Y274" s="4">
        <f t="shared" si="185"/>
        <v>0</v>
      </c>
      <c r="Z274">
        <f t="shared" si="186"/>
        <v>0</v>
      </c>
      <c r="AA274">
        <f t="shared" si="187"/>
        <v>0</v>
      </c>
      <c r="AB274" s="9">
        <f t="shared" si="176"/>
        <v>1</v>
      </c>
      <c r="AC274" s="9">
        <f t="shared" si="188"/>
        <v>0</v>
      </c>
      <c r="AD274" s="9">
        <f t="shared" si="177"/>
        <v>1</v>
      </c>
      <c r="AE274" s="11">
        <f t="shared" si="189"/>
        <v>0</v>
      </c>
      <c r="AF274">
        <f t="shared" si="190"/>
        <v>0</v>
      </c>
      <c r="AG274">
        <f t="shared" si="191"/>
        <v>0</v>
      </c>
      <c r="AH274">
        <f t="shared" si="192"/>
        <v>0</v>
      </c>
      <c r="AI274">
        <f t="shared" si="193"/>
        <v>0</v>
      </c>
      <c r="AJ274">
        <f t="shared" si="206"/>
        <v>1.0343805055808508E-2</v>
      </c>
      <c r="AN274" s="4">
        <f t="shared" si="207"/>
        <v>41596</v>
      </c>
      <c r="AO274">
        <f t="shared" si="208"/>
        <v>1</v>
      </c>
      <c r="AP274" s="4">
        <f t="shared" si="194"/>
        <v>41596</v>
      </c>
      <c r="AQ274">
        <f t="shared" si="195"/>
        <v>2.7399635036496353</v>
      </c>
      <c r="AR274">
        <f t="shared" si="196"/>
        <v>2.9920182981701831</v>
      </c>
      <c r="AS274" s="9">
        <f t="shared" si="178"/>
        <v>0.95452657231567561</v>
      </c>
      <c r="AT274" s="9">
        <f t="shared" si="179"/>
        <v>1.0376824877486714</v>
      </c>
      <c r="AU274" s="9">
        <f t="shared" si="180"/>
        <v>0.94781579282332096</v>
      </c>
      <c r="AV274" s="11">
        <f t="shared" si="197"/>
        <v>2.809015043319309E-2</v>
      </c>
      <c r="AW274">
        <f t="shared" si="198"/>
        <v>-6.3344624157416665E-2</v>
      </c>
      <c r="AX274">
        <f t="shared" si="199"/>
        <v>-1.9082349249311847</v>
      </c>
      <c r="AY274">
        <f t="shared" si="200"/>
        <v>0.42625874227425176</v>
      </c>
      <c r="AZ274">
        <f t="shared" si="201"/>
        <v>8.3888509537679635E-5</v>
      </c>
      <c r="BA274">
        <f t="shared" si="209"/>
        <v>9.70117043828609E-3</v>
      </c>
    </row>
    <row r="275" spans="7:53" x14ac:dyDescent="0.25">
      <c r="G275" s="4">
        <f t="shared" si="202"/>
        <v>40866</v>
      </c>
      <c r="H275">
        <f t="shared" si="203"/>
        <v>6</v>
      </c>
      <c r="I275" s="4">
        <f t="shared" si="181"/>
        <v>0</v>
      </c>
      <c r="J275">
        <f t="shared" si="182"/>
        <v>0</v>
      </c>
      <c r="K275">
        <f t="shared" si="183"/>
        <v>0</v>
      </c>
      <c r="L275" s="9">
        <f t="shared" si="168"/>
        <v>1</v>
      </c>
      <c r="M275" s="9">
        <f t="shared" si="184"/>
        <v>0</v>
      </c>
      <c r="N275" s="9">
        <f t="shared" si="169"/>
        <v>1</v>
      </c>
      <c r="O275" s="11">
        <f t="shared" si="170"/>
        <v>0</v>
      </c>
      <c r="P275">
        <f t="shared" si="171"/>
        <v>0</v>
      </c>
      <c r="Q275">
        <f t="shared" si="172"/>
        <v>0</v>
      </c>
      <c r="R275">
        <f t="shared" si="173"/>
        <v>0</v>
      </c>
      <c r="S275">
        <f t="shared" si="174"/>
        <v>0</v>
      </c>
      <c r="T275">
        <f t="shared" si="175"/>
        <v>0</v>
      </c>
      <c r="W275" s="4">
        <f t="shared" si="204"/>
        <v>41231</v>
      </c>
      <c r="X275">
        <f t="shared" si="205"/>
        <v>7</v>
      </c>
      <c r="Y275" s="4">
        <f t="shared" si="185"/>
        <v>0</v>
      </c>
      <c r="Z275">
        <f t="shared" si="186"/>
        <v>0</v>
      </c>
      <c r="AA275">
        <f t="shared" si="187"/>
        <v>0</v>
      </c>
      <c r="AB275" s="9">
        <f t="shared" si="176"/>
        <v>1</v>
      </c>
      <c r="AC275" s="9">
        <f t="shared" si="188"/>
        <v>0</v>
      </c>
      <c r="AD275" s="9">
        <f t="shared" si="177"/>
        <v>1</v>
      </c>
      <c r="AE275" s="11">
        <f t="shared" si="189"/>
        <v>0</v>
      </c>
      <c r="AF275">
        <f t="shared" si="190"/>
        <v>0</v>
      </c>
      <c r="AG275">
        <f t="shared" si="191"/>
        <v>0</v>
      </c>
      <c r="AH275">
        <f t="shared" si="192"/>
        <v>0</v>
      </c>
      <c r="AI275">
        <f t="shared" si="193"/>
        <v>0</v>
      </c>
      <c r="AJ275">
        <f t="shared" si="206"/>
        <v>1.0343805055808508E-2</v>
      </c>
      <c r="AN275" s="4">
        <f t="shared" si="207"/>
        <v>41597</v>
      </c>
      <c r="AO275">
        <f t="shared" si="208"/>
        <v>2</v>
      </c>
      <c r="AP275" s="4">
        <f t="shared" si="194"/>
        <v>41597</v>
      </c>
      <c r="AQ275">
        <f t="shared" si="195"/>
        <v>2.7427007299270074</v>
      </c>
      <c r="AR275">
        <f t="shared" si="196"/>
        <v>2.9947555244475552</v>
      </c>
      <c r="AS275" s="9">
        <f t="shared" si="178"/>
        <v>0.95445534678283905</v>
      </c>
      <c r="AT275" s="9">
        <f t="shared" si="179"/>
        <v>1.0377599240460889</v>
      </c>
      <c r="AU275" s="9">
        <f t="shared" si="180"/>
        <v>0.94774128099757826</v>
      </c>
      <c r="AV275" s="11">
        <f t="shared" si="197"/>
        <v>2.8106115822267991E-2</v>
      </c>
      <c r="AW275">
        <f t="shared" si="198"/>
        <v>-5.9964709624120441E-2</v>
      </c>
      <c r="AX275">
        <f t="shared" si="199"/>
        <v>-1.9039341766490965</v>
      </c>
      <c r="AY275">
        <f t="shared" si="200"/>
        <v>0.42724522556124733</v>
      </c>
      <c r="AZ275">
        <f t="shared" si="201"/>
        <v>8.4088925881076478E-5</v>
      </c>
      <c r="BA275">
        <f t="shared" si="209"/>
        <v>9.7852593641671662E-3</v>
      </c>
    </row>
    <row r="276" spans="7:53" x14ac:dyDescent="0.25">
      <c r="G276" s="4">
        <f t="shared" si="202"/>
        <v>40867</v>
      </c>
      <c r="H276">
        <f t="shared" si="203"/>
        <v>7</v>
      </c>
      <c r="I276" s="4">
        <f t="shared" si="181"/>
        <v>0</v>
      </c>
      <c r="J276">
        <f t="shared" si="182"/>
        <v>0</v>
      </c>
      <c r="K276">
        <f t="shared" si="183"/>
        <v>0</v>
      </c>
      <c r="L276" s="9">
        <f t="shared" si="168"/>
        <v>1</v>
      </c>
      <c r="M276" s="9">
        <f t="shared" si="184"/>
        <v>0</v>
      </c>
      <c r="N276" s="9">
        <f t="shared" si="169"/>
        <v>1</v>
      </c>
      <c r="O276" s="11">
        <f t="shared" si="170"/>
        <v>0</v>
      </c>
      <c r="P276">
        <f t="shared" si="171"/>
        <v>0</v>
      </c>
      <c r="Q276">
        <f t="shared" si="172"/>
        <v>0</v>
      </c>
      <c r="R276">
        <f t="shared" si="173"/>
        <v>0</v>
      </c>
      <c r="S276">
        <f t="shared" si="174"/>
        <v>0</v>
      </c>
      <c r="T276">
        <f t="shared" si="175"/>
        <v>0</v>
      </c>
      <c r="W276" s="4">
        <f t="shared" si="204"/>
        <v>41232</v>
      </c>
      <c r="X276">
        <f t="shared" si="205"/>
        <v>1</v>
      </c>
      <c r="Y276" s="4">
        <f t="shared" si="185"/>
        <v>41232</v>
      </c>
      <c r="Z276">
        <f t="shared" si="186"/>
        <v>1.7428180574555403</v>
      </c>
      <c r="AA276">
        <f t="shared" si="187"/>
        <v>1.9948728519760883</v>
      </c>
      <c r="AB276" s="9">
        <f t="shared" si="176"/>
        <v>0.97766793799376461</v>
      </c>
      <c r="AC276" s="9">
        <f t="shared" si="188"/>
        <v>1.0131205797904153</v>
      </c>
      <c r="AD276" s="9">
        <f t="shared" si="177"/>
        <v>0.97239312945030998</v>
      </c>
      <c r="AE276" s="11">
        <f t="shared" si="189"/>
        <v>2.1521367144204221E-2</v>
      </c>
      <c r="AF276">
        <f t="shared" si="190"/>
        <v>0.48933447003191527</v>
      </c>
      <c r="AG276">
        <f t="shared" si="191"/>
        <v>-2.5820024605700889</v>
      </c>
      <c r="AH276">
        <f t="shared" si="192"/>
        <v>0.6675380738204334</v>
      </c>
      <c r="AI276">
        <f t="shared" si="193"/>
        <v>1.2826314076193931E-4</v>
      </c>
      <c r="AJ276">
        <f t="shared" si="206"/>
        <v>1.0472068196570447E-2</v>
      </c>
      <c r="AN276" s="4">
        <f t="shared" si="207"/>
        <v>41598</v>
      </c>
      <c r="AO276">
        <f t="shared" si="208"/>
        <v>3</v>
      </c>
      <c r="AP276" s="4">
        <f t="shared" si="194"/>
        <v>41598</v>
      </c>
      <c r="AQ276">
        <f t="shared" si="195"/>
        <v>2.7454379562043796</v>
      </c>
      <c r="AR276">
        <f t="shared" si="196"/>
        <v>2.9974927507249274</v>
      </c>
      <c r="AS276" s="9">
        <f t="shared" si="178"/>
        <v>0.95438408388142293</v>
      </c>
      <c r="AT276" s="9">
        <f t="shared" si="179"/>
        <v>1.0378374125377872</v>
      </c>
      <c r="AU276" s="9">
        <f t="shared" si="180"/>
        <v>0.94766673517351518</v>
      </c>
      <c r="AV276" s="11">
        <f t="shared" si="197"/>
        <v>2.8122070621319609E-2</v>
      </c>
      <c r="AW276">
        <f t="shared" si="198"/>
        <v>-5.6592401593885233E-2</v>
      </c>
      <c r="AX276">
        <f t="shared" si="199"/>
        <v>-1.8996424123328137</v>
      </c>
      <c r="AY276">
        <f t="shared" si="200"/>
        <v>0.42822728305973773</v>
      </c>
      <c r="AZ276">
        <f t="shared" si="201"/>
        <v>8.4288504305462993E-5</v>
      </c>
      <c r="BA276">
        <f t="shared" si="209"/>
        <v>9.86954786847263E-3</v>
      </c>
    </row>
    <row r="277" spans="7:53" x14ac:dyDescent="0.25">
      <c r="G277" s="4">
        <f t="shared" si="202"/>
        <v>40868</v>
      </c>
      <c r="H277">
        <f t="shared" si="203"/>
        <v>1</v>
      </c>
      <c r="I277" s="4">
        <f t="shared" si="181"/>
        <v>40868</v>
      </c>
      <c r="J277">
        <f t="shared" si="182"/>
        <v>0.74794520547945209</v>
      </c>
      <c r="K277">
        <f t="shared" si="183"/>
        <v>1</v>
      </c>
      <c r="L277" s="9">
        <f t="shared" si="168"/>
        <v>0.99380690664406923</v>
      </c>
      <c r="M277" s="9">
        <f t="shared" si="184"/>
        <v>0.99666796594067875</v>
      </c>
      <c r="N277" s="9">
        <f t="shared" si="169"/>
        <v>0.99049550818274246</v>
      </c>
      <c r="O277" s="11">
        <f t="shared" si="170"/>
        <v>1.3263677979521342E-2</v>
      </c>
      <c r="P277">
        <f t="shared" si="171"/>
        <v>0.6424432514292937</v>
      </c>
      <c r="Q277">
        <f t="shared" si="172"/>
        <v>-6.1540491819676504</v>
      </c>
      <c r="R277">
        <f t="shared" si="173"/>
        <v>0.73512621107382015</v>
      </c>
      <c r="S277">
        <f t="shared" si="174"/>
        <v>1.3842556832931605E-4</v>
      </c>
      <c r="T277">
        <f t="shared" si="175"/>
        <v>1.3842556832931605E-4</v>
      </c>
      <c r="W277" s="4">
        <f t="shared" si="204"/>
        <v>41233</v>
      </c>
      <c r="X277">
        <f t="shared" si="205"/>
        <v>2</v>
      </c>
      <c r="Y277" s="4">
        <f t="shared" si="185"/>
        <v>41233</v>
      </c>
      <c r="Z277">
        <f t="shared" si="186"/>
        <v>1.7455540355677155</v>
      </c>
      <c r="AA277">
        <f t="shared" si="187"/>
        <v>1.9976088300882635</v>
      </c>
      <c r="AB277" s="9">
        <f t="shared" si="176"/>
        <v>0.97761300270881935</v>
      </c>
      <c r="AC277" s="9">
        <f t="shared" si="188"/>
        <v>1.0131775103627179</v>
      </c>
      <c r="AD277" s="9">
        <f t="shared" si="177"/>
        <v>0.97233356322251163</v>
      </c>
      <c r="AE277" s="11">
        <f t="shared" si="189"/>
        <v>2.1541581101437658E-2</v>
      </c>
      <c r="AF277">
        <f t="shared" si="190"/>
        <v>0.49595305379587434</v>
      </c>
      <c r="AG277">
        <f t="shared" si="191"/>
        <v>-2.5729759290187935</v>
      </c>
      <c r="AH277">
        <f t="shared" si="192"/>
        <v>0.66965984501552278</v>
      </c>
      <c r="AI277">
        <f t="shared" si="193"/>
        <v>1.2867805586534175E-4</v>
      </c>
      <c r="AJ277">
        <f t="shared" si="206"/>
        <v>1.0600746252435789E-2</v>
      </c>
      <c r="AN277" s="4">
        <f t="shared" si="207"/>
        <v>41599</v>
      </c>
      <c r="AO277">
        <f t="shared" si="208"/>
        <v>4</v>
      </c>
      <c r="AP277" s="4">
        <f t="shared" si="194"/>
        <v>41599</v>
      </c>
      <c r="AQ277">
        <f t="shared" si="195"/>
        <v>2.7481751824817522</v>
      </c>
      <c r="AR277">
        <f t="shared" si="196"/>
        <v>3.0002299770023</v>
      </c>
      <c r="AS277" s="9">
        <f t="shared" si="178"/>
        <v>0.95431278364891503</v>
      </c>
      <c r="AT277" s="9">
        <f t="shared" si="179"/>
        <v>1.0379149532037903</v>
      </c>
      <c r="AU277" s="9">
        <f t="shared" si="180"/>
        <v>0.94759215538682573</v>
      </c>
      <c r="AV277" s="11">
        <f t="shared" si="197"/>
        <v>2.8138014836016783E-2</v>
      </c>
      <c r="AW277">
        <f t="shared" si="198"/>
        <v>-5.3227678868717966E-2</v>
      </c>
      <c r="AX277">
        <f t="shared" si="199"/>
        <v>-1.8953596073535495</v>
      </c>
      <c r="AY277">
        <f t="shared" si="200"/>
        <v>0.42920490671183681</v>
      </c>
      <c r="AZ277">
        <f t="shared" si="201"/>
        <v>8.4487243057089422E-5</v>
      </c>
      <c r="BA277">
        <f t="shared" si="209"/>
        <v>9.9540351115297195E-3</v>
      </c>
    </row>
    <row r="278" spans="7:53" x14ac:dyDescent="0.25">
      <c r="G278" s="4">
        <f t="shared" si="202"/>
        <v>40869</v>
      </c>
      <c r="H278">
        <f t="shared" si="203"/>
        <v>2</v>
      </c>
      <c r="I278" s="4">
        <f t="shared" si="181"/>
        <v>40869</v>
      </c>
      <c r="J278">
        <f t="shared" si="182"/>
        <v>0.75068493150684934</v>
      </c>
      <c r="K278">
        <f t="shared" si="183"/>
        <v>1.0027397260273974</v>
      </c>
      <c r="L278" s="9">
        <f t="shared" si="168"/>
        <v>0.99377401820189304</v>
      </c>
      <c r="M278" s="9">
        <f t="shared" si="184"/>
        <v>0.99670095015657323</v>
      </c>
      <c r="N278" s="9">
        <f t="shared" si="169"/>
        <v>0.99045641273205853</v>
      </c>
      <c r="O278" s="11">
        <f t="shared" si="170"/>
        <v>1.328906443845633E-2</v>
      </c>
      <c r="P278">
        <f t="shared" si="171"/>
        <v>0.66318130985090429</v>
      </c>
      <c r="Q278">
        <f t="shared" si="172"/>
        <v>-6.1208974283735555</v>
      </c>
      <c r="R278">
        <f t="shared" si="173"/>
        <v>0.74174575158034084</v>
      </c>
      <c r="S278">
        <f t="shared" si="174"/>
        <v>1.3967666191240077E-4</v>
      </c>
      <c r="T278">
        <f t="shared" si="175"/>
        <v>1.3967666191240077E-4</v>
      </c>
      <c r="W278" s="4">
        <f t="shared" si="204"/>
        <v>41234</v>
      </c>
      <c r="X278">
        <f t="shared" si="205"/>
        <v>3</v>
      </c>
      <c r="Y278" s="4">
        <f t="shared" si="185"/>
        <v>41234</v>
      </c>
      <c r="Z278">
        <f t="shared" si="186"/>
        <v>1.7482900136798905</v>
      </c>
      <c r="AA278">
        <f t="shared" si="187"/>
        <v>2.0003448082004383</v>
      </c>
      <c r="AB278" s="9">
        <f t="shared" si="176"/>
        <v>0.97755801515800067</v>
      </c>
      <c r="AC278" s="9">
        <f t="shared" si="188"/>
        <v>1.0132345015069522</v>
      </c>
      <c r="AD278" s="9">
        <f t="shared" si="177"/>
        <v>0.9722739487427946</v>
      </c>
      <c r="AE278" s="11">
        <f t="shared" si="189"/>
        <v>2.1561782226493666E-2</v>
      </c>
      <c r="AF278">
        <f t="shared" si="190"/>
        <v>0.50255041560140268</v>
      </c>
      <c r="AG278">
        <f t="shared" si="191"/>
        <v>-2.5639762740992809</v>
      </c>
      <c r="AH278">
        <f t="shared" si="192"/>
        <v>0.67176395740004136</v>
      </c>
      <c r="AI278">
        <f t="shared" si="193"/>
        <v>1.2908963109607331E-4</v>
      </c>
      <c r="AJ278">
        <f t="shared" si="206"/>
        <v>1.0729835883531862E-2</v>
      </c>
      <c r="AN278" s="4">
        <f t="shared" si="207"/>
        <v>41600</v>
      </c>
      <c r="AO278">
        <f t="shared" si="208"/>
        <v>5</v>
      </c>
      <c r="AP278" s="4">
        <f t="shared" si="194"/>
        <v>41600</v>
      </c>
      <c r="AQ278">
        <f t="shared" si="195"/>
        <v>2.7509124087591244</v>
      </c>
      <c r="AR278">
        <f t="shared" si="196"/>
        <v>3.0029672032796721</v>
      </c>
      <c r="AS278" s="9">
        <f t="shared" si="178"/>
        <v>0.95424144612278372</v>
      </c>
      <c r="AT278" s="9">
        <f t="shared" si="179"/>
        <v>1.0379925460241368</v>
      </c>
      <c r="AU278" s="9">
        <f t="shared" si="180"/>
        <v>0.94751754167318403</v>
      </c>
      <c r="AV278" s="11">
        <f t="shared" si="197"/>
        <v>2.8153948472025708E-2</v>
      </c>
      <c r="AW278">
        <f t="shared" si="198"/>
        <v>-4.9870520327593815E-2</v>
      </c>
      <c r="AX278">
        <f t="shared" si="199"/>
        <v>-1.8910857371714402</v>
      </c>
      <c r="AY278">
        <f t="shared" si="200"/>
        <v>0.43017808869516527</v>
      </c>
      <c r="AZ278">
        <f t="shared" si="201"/>
        <v>8.4685140427817371E-5</v>
      </c>
      <c r="BA278">
        <f t="shared" si="209"/>
        <v>1.0038720251957537E-2</v>
      </c>
    </row>
    <row r="279" spans="7:53" x14ac:dyDescent="0.25">
      <c r="G279" s="4">
        <f t="shared" si="202"/>
        <v>40870</v>
      </c>
      <c r="H279">
        <f t="shared" si="203"/>
        <v>3</v>
      </c>
      <c r="I279" s="4">
        <f t="shared" si="181"/>
        <v>40870</v>
      </c>
      <c r="J279">
        <f t="shared" si="182"/>
        <v>0.75342465753424659</v>
      </c>
      <c r="K279">
        <f t="shared" si="183"/>
        <v>1.0054794520547945</v>
      </c>
      <c r="L279" s="9">
        <f t="shared" si="168"/>
        <v>0.99374106000808193</v>
      </c>
      <c r="M279" s="9">
        <f t="shared" si="184"/>
        <v>0.99673400651743915</v>
      </c>
      <c r="N279" s="9">
        <f t="shared" si="169"/>
        <v>0.99041725212706178</v>
      </c>
      <c r="O279" s="11">
        <f t="shared" si="170"/>
        <v>1.3314435361622716E-2</v>
      </c>
      <c r="P279">
        <f t="shared" si="171"/>
        <v>0.6837905378396526</v>
      </c>
      <c r="Q279">
        <f t="shared" si="172"/>
        <v>-6.0879422779821963</v>
      </c>
      <c r="R279">
        <f t="shared" si="173"/>
        <v>0.74823363264486697</v>
      </c>
      <c r="S279">
        <f t="shared" si="174"/>
        <v>1.4090305484970304E-4</v>
      </c>
      <c r="T279">
        <f t="shared" si="175"/>
        <v>1.4090305484970304E-4</v>
      </c>
      <c r="W279" s="4">
        <f t="shared" si="204"/>
        <v>41235</v>
      </c>
      <c r="X279">
        <f t="shared" si="205"/>
        <v>4</v>
      </c>
      <c r="Y279" s="4">
        <f t="shared" si="185"/>
        <v>41235</v>
      </c>
      <c r="Z279">
        <f t="shared" si="186"/>
        <v>1.7510259917920656</v>
      </c>
      <c r="AA279">
        <f t="shared" si="187"/>
        <v>2.0030807863126134</v>
      </c>
      <c r="AB279" s="9">
        <f t="shared" si="176"/>
        <v>0.97750297538572595</v>
      </c>
      <c r="AC279" s="9">
        <f t="shared" si="188"/>
        <v>1.0132915531964388</v>
      </c>
      <c r="AD279" s="9">
        <f t="shared" si="177"/>
        <v>0.97221428605385529</v>
      </c>
      <c r="AE279" s="11">
        <f t="shared" si="189"/>
        <v>2.1581970526092883E-2</v>
      </c>
      <c r="AF279">
        <f t="shared" si="190"/>
        <v>0.50912664410349417</v>
      </c>
      <c r="AG279">
        <f t="shared" si="191"/>
        <v>-2.5550033850593508</v>
      </c>
      <c r="AH279">
        <f t="shared" si="192"/>
        <v>0.67385040836647059</v>
      </c>
      <c r="AI279">
        <f t="shared" si="193"/>
        <v>1.2949786544953228E-4</v>
      </c>
      <c r="AJ279">
        <f t="shared" si="206"/>
        <v>1.0859333748981395E-2</v>
      </c>
      <c r="AN279" s="4">
        <f t="shared" si="207"/>
        <v>41601</v>
      </c>
      <c r="AO279">
        <f t="shared" si="208"/>
        <v>6</v>
      </c>
      <c r="AP279" s="4">
        <f t="shared" si="194"/>
        <v>0</v>
      </c>
      <c r="AQ279">
        <f t="shared" si="195"/>
        <v>0</v>
      </c>
      <c r="AR279">
        <f t="shared" si="196"/>
        <v>0</v>
      </c>
      <c r="AS279" s="9">
        <f t="shared" si="178"/>
        <v>1</v>
      </c>
      <c r="AT279" s="9">
        <f t="shared" si="179"/>
        <v>0</v>
      </c>
      <c r="AU279" s="9">
        <f t="shared" si="180"/>
        <v>1</v>
      </c>
      <c r="AV279" s="11">
        <f t="shared" si="197"/>
        <v>0</v>
      </c>
      <c r="AW279">
        <f t="shared" si="198"/>
        <v>0</v>
      </c>
      <c r="AX279">
        <f t="shared" si="199"/>
        <v>0</v>
      </c>
      <c r="AY279">
        <f t="shared" si="200"/>
        <v>0</v>
      </c>
      <c r="AZ279">
        <f t="shared" si="201"/>
        <v>0</v>
      </c>
      <c r="BA279">
        <f t="shared" si="209"/>
        <v>1.0038720251957537E-2</v>
      </c>
    </row>
    <row r="280" spans="7:53" x14ac:dyDescent="0.25">
      <c r="G280" s="4">
        <f t="shared" si="202"/>
        <v>40871</v>
      </c>
      <c r="H280">
        <f t="shared" si="203"/>
        <v>4</v>
      </c>
      <c r="I280" s="4">
        <f t="shared" si="181"/>
        <v>40871</v>
      </c>
      <c r="J280">
        <f t="shared" si="182"/>
        <v>0.75616438356164384</v>
      </c>
      <c r="K280">
        <f t="shared" si="183"/>
        <v>1.0082191780821919</v>
      </c>
      <c r="L280" s="9">
        <f t="shared" si="168"/>
        <v>0.9937080321132713</v>
      </c>
      <c r="M280" s="9">
        <f t="shared" si="184"/>
        <v>0.99676713498662484</v>
      </c>
      <c r="N280" s="9">
        <f t="shared" si="169"/>
        <v>0.99037802641702077</v>
      </c>
      <c r="O280" s="11">
        <f t="shared" si="170"/>
        <v>1.3339790756999129E-2</v>
      </c>
      <c r="P280">
        <f t="shared" si="171"/>
        <v>0.70427207319769547</v>
      </c>
      <c r="Q280">
        <f t="shared" si="172"/>
        <v>-6.0551819785498955</v>
      </c>
      <c r="R280">
        <f t="shared" si="173"/>
        <v>0.75459040098810803</v>
      </c>
      <c r="S280">
        <f t="shared" si="174"/>
        <v>1.4210484789322741E-4</v>
      </c>
      <c r="T280">
        <f t="shared" si="175"/>
        <v>1.4210484789322741E-4</v>
      </c>
      <c r="W280" s="4">
        <f t="shared" si="204"/>
        <v>41236</v>
      </c>
      <c r="X280">
        <f t="shared" si="205"/>
        <v>5</v>
      </c>
      <c r="Y280" s="4">
        <f t="shared" si="185"/>
        <v>41236</v>
      </c>
      <c r="Z280">
        <f t="shared" si="186"/>
        <v>1.7537619699042408</v>
      </c>
      <c r="AA280">
        <f t="shared" si="187"/>
        <v>2.0058167644247886</v>
      </c>
      <c r="AB280" s="9">
        <f t="shared" si="176"/>
        <v>0.97744788343639344</v>
      </c>
      <c r="AC280" s="9">
        <f t="shared" si="188"/>
        <v>1.0133486654045203</v>
      </c>
      <c r="AD280" s="9">
        <f t="shared" si="177"/>
        <v>0.97215457519837178</v>
      </c>
      <c r="AE280" s="11">
        <f t="shared" si="189"/>
        <v>2.1602146006949839E-2</v>
      </c>
      <c r="AF280">
        <f t="shared" si="190"/>
        <v>0.51568182746647828</v>
      </c>
      <c r="AG280">
        <f t="shared" si="191"/>
        <v>-2.546057151758168</v>
      </c>
      <c r="AH280">
        <f t="shared" si="192"/>
        <v>0.6759191967814232</v>
      </c>
      <c r="AI280">
        <f t="shared" si="193"/>
        <v>1.2990275820305616E-4</v>
      </c>
      <c r="AJ280">
        <f t="shared" si="206"/>
        <v>1.098923650718445E-2</v>
      </c>
      <c r="AN280" s="4">
        <f t="shared" si="207"/>
        <v>41602</v>
      </c>
      <c r="AO280">
        <f t="shared" si="208"/>
        <v>7</v>
      </c>
      <c r="AP280" s="4">
        <f t="shared" si="194"/>
        <v>0</v>
      </c>
      <c r="AQ280">
        <f t="shared" si="195"/>
        <v>0</v>
      </c>
      <c r="AR280">
        <f t="shared" si="196"/>
        <v>0</v>
      </c>
      <c r="AS280" s="9">
        <f t="shared" si="178"/>
        <v>1</v>
      </c>
      <c r="AT280" s="9">
        <f t="shared" si="179"/>
        <v>0</v>
      </c>
      <c r="AU280" s="9">
        <f t="shared" si="180"/>
        <v>1</v>
      </c>
      <c r="AV280" s="11">
        <f t="shared" si="197"/>
        <v>0</v>
      </c>
      <c r="AW280">
        <f t="shared" si="198"/>
        <v>0</v>
      </c>
      <c r="AX280">
        <f t="shared" si="199"/>
        <v>0</v>
      </c>
      <c r="AY280">
        <f t="shared" si="200"/>
        <v>0</v>
      </c>
      <c r="AZ280">
        <f t="shared" si="201"/>
        <v>0</v>
      </c>
      <c r="BA280">
        <f t="shared" si="209"/>
        <v>1.0038720251957537E-2</v>
      </c>
    </row>
    <row r="281" spans="7:53" x14ac:dyDescent="0.25">
      <c r="G281" s="4">
        <f t="shared" si="202"/>
        <v>40872</v>
      </c>
      <c r="H281">
        <f t="shared" si="203"/>
        <v>5</v>
      </c>
      <c r="I281" s="4">
        <f t="shared" si="181"/>
        <v>40872</v>
      </c>
      <c r="J281">
        <f t="shared" si="182"/>
        <v>0.75890410958904109</v>
      </c>
      <c r="K281">
        <f t="shared" si="183"/>
        <v>1.010958904109589</v>
      </c>
      <c r="L281" s="9">
        <f t="shared" si="168"/>
        <v>0.99367493456808242</v>
      </c>
      <c r="M281" s="9">
        <f t="shared" si="184"/>
        <v>0.99680033552751135</v>
      </c>
      <c r="N281" s="9">
        <f t="shared" si="169"/>
        <v>0.99033873565118813</v>
      </c>
      <c r="O281" s="11">
        <f t="shared" si="170"/>
        <v>1.3365130632558965E-2</v>
      </c>
      <c r="P281">
        <f t="shared" si="171"/>
        <v>0.72462703999996236</v>
      </c>
      <c r="Q281">
        <f t="shared" si="172"/>
        <v>-6.0226147993309276</v>
      </c>
      <c r="R281">
        <f t="shared" si="173"/>
        <v>0.76081671942734319</v>
      </c>
      <c r="S281">
        <f t="shared" si="174"/>
        <v>1.4328216366185401E-4</v>
      </c>
      <c r="T281">
        <f t="shared" si="175"/>
        <v>1.4328216366185401E-4</v>
      </c>
      <c r="W281" s="4">
        <f t="shared" si="204"/>
        <v>41237</v>
      </c>
      <c r="X281">
        <f t="shared" si="205"/>
        <v>6</v>
      </c>
      <c r="Y281" s="4">
        <f t="shared" si="185"/>
        <v>0</v>
      </c>
      <c r="Z281">
        <f t="shared" si="186"/>
        <v>0</v>
      </c>
      <c r="AA281">
        <f t="shared" si="187"/>
        <v>0</v>
      </c>
      <c r="AB281" s="9">
        <f t="shared" si="176"/>
        <v>1</v>
      </c>
      <c r="AC281" s="9">
        <f t="shared" si="188"/>
        <v>0</v>
      </c>
      <c r="AD281" s="9">
        <f t="shared" si="177"/>
        <v>1</v>
      </c>
      <c r="AE281" s="11">
        <f t="shared" si="189"/>
        <v>0</v>
      </c>
      <c r="AF281">
        <f t="shared" si="190"/>
        <v>0</v>
      </c>
      <c r="AG281">
        <f t="shared" si="191"/>
        <v>0</v>
      </c>
      <c r="AH281">
        <f t="shared" si="192"/>
        <v>0</v>
      </c>
      <c r="AI281">
        <f t="shared" si="193"/>
        <v>0</v>
      </c>
      <c r="AJ281">
        <f t="shared" si="206"/>
        <v>1.098923650718445E-2</v>
      </c>
      <c r="AN281" s="4">
        <f t="shared" si="207"/>
        <v>41603</v>
      </c>
      <c r="AO281">
        <f t="shared" si="208"/>
        <v>1</v>
      </c>
      <c r="AP281" s="4">
        <f t="shared" si="194"/>
        <v>41603</v>
      </c>
      <c r="AQ281">
        <f t="shared" si="195"/>
        <v>2.7591240875912408</v>
      </c>
      <c r="AR281">
        <f t="shared" si="196"/>
        <v>3.0111788821117886</v>
      </c>
      <c r="AS281" s="9">
        <f t="shared" si="178"/>
        <v>0.95402721015703773</v>
      </c>
      <c r="AT281" s="9">
        <f t="shared" si="179"/>
        <v>1.0382256372118588</v>
      </c>
      <c r="AU281" s="9">
        <f t="shared" si="180"/>
        <v>0.94729349732699808</v>
      </c>
      <c r="AV281" s="11">
        <f t="shared" si="197"/>
        <v>2.8201685964548771E-2</v>
      </c>
      <c r="AW281">
        <f t="shared" si="198"/>
        <v>-3.984421974469337E-2</v>
      </c>
      <c r="AX281">
        <f t="shared" si="199"/>
        <v>-1.878317491333984</v>
      </c>
      <c r="AY281">
        <f t="shared" si="200"/>
        <v>0.43307090991116365</v>
      </c>
      <c r="AZ281">
        <f t="shared" si="201"/>
        <v>8.5273767851807089E-5</v>
      </c>
      <c r="BA281">
        <f t="shared" si="209"/>
        <v>1.0123994019809344E-2</v>
      </c>
    </row>
    <row r="282" spans="7:53" x14ac:dyDescent="0.25">
      <c r="G282" s="4">
        <f t="shared" si="202"/>
        <v>40873</v>
      </c>
      <c r="H282">
        <f t="shared" si="203"/>
        <v>6</v>
      </c>
      <c r="I282" s="4">
        <f t="shared" si="181"/>
        <v>0</v>
      </c>
      <c r="J282">
        <f t="shared" si="182"/>
        <v>0</v>
      </c>
      <c r="K282">
        <f t="shared" si="183"/>
        <v>0</v>
      </c>
      <c r="L282" s="9">
        <f t="shared" si="168"/>
        <v>1</v>
      </c>
      <c r="M282" s="9">
        <f t="shared" si="184"/>
        <v>0</v>
      </c>
      <c r="N282" s="9">
        <f t="shared" si="169"/>
        <v>1</v>
      </c>
      <c r="O282" s="11">
        <f t="shared" si="170"/>
        <v>0</v>
      </c>
      <c r="P282">
        <f t="shared" si="171"/>
        <v>0</v>
      </c>
      <c r="Q282">
        <f t="shared" si="172"/>
        <v>0</v>
      </c>
      <c r="R282">
        <f t="shared" si="173"/>
        <v>0</v>
      </c>
      <c r="S282">
        <f t="shared" si="174"/>
        <v>0</v>
      </c>
      <c r="T282">
        <f t="shared" si="175"/>
        <v>0</v>
      </c>
      <c r="W282" s="4">
        <f t="shared" si="204"/>
        <v>41238</v>
      </c>
      <c r="X282">
        <f t="shared" si="205"/>
        <v>7</v>
      </c>
      <c r="Y282" s="4">
        <f t="shared" si="185"/>
        <v>0</v>
      </c>
      <c r="Z282">
        <f t="shared" si="186"/>
        <v>0</v>
      </c>
      <c r="AA282">
        <f t="shared" si="187"/>
        <v>0</v>
      </c>
      <c r="AB282" s="9">
        <f t="shared" si="176"/>
        <v>1</v>
      </c>
      <c r="AC282" s="9">
        <f t="shared" si="188"/>
        <v>0</v>
      </c>
      <c r="AD282" s="9">
        <f t="shared" si="177"/>
        <v>1</v>
      </c>
      <c r="AE282" s="11">
        <f t="shared" si="189"/>
        <v>0</v>
      </c>
      <c r="AF282">
        <f t="shared" si="190"/>
        <v>0</v>
      </c>
      <c r="AG282">
        <f t="shared" si="191"/>
        <v>0</v>
      </c>
      <c r="AH282">
        <f t="shared" si="192"/>
        <v>0</v>
      </c>
      <c r="AI282">
        <f t="shared" si="193"/>
        <v>0</v>
      </c>
      <c r="AJ282">
        <f t="shared" si="206"/>
        <v>1.098923650718445E-2</v>
      </c>
      <c r="AN282" s="4">
        <f t="shared" si="207"/>
        <v>41604</v>
      </c>
      <c r="AO282">
        <f t="shared" si="208"/>
        <v>2</v>
      </c>
      <c r="AP282" s="4">
        <f t="shared" si="194"/>
        <v>41604</v>
      </c>
      <c r="AQ282">
        <f t="shared" si="195"/>
        <v>2.7618613138686134</v>
      </c>
      <c r="AR282">
        <f t="shared" si="196"/>
        <v>3.0139161083891612</v>
      </c>
      <c r="AS282" s="9">
        <f t="shared" si="178"/>
        <v>0.95395572383070426</v>
      </c>
      <c r="AT282" s="9">
        <f t="shared" si="179"/>
        <v>1.0383034384502763</v>
      </c>
      <c r="AU282" s="9">
        <f t="shared" si="180"/>
        <v>0.94721874826190278</v>
      </c>
      <c r="AV282" s="11">
        <f t="shared" si="197"/>
        <v>2.8217577342416398E-2</v>
      </c>
      <c r="AW282">
        <f t="shared" si="198"/>
        <v>-3.6517108256118896E-2</v>
      </c>
      <c r="AX282">
        <f t="shared" si="199"/>
        <v>-1.8740791167056139</v>
      </c>
      <c r="AY282">
        <f t="shared" si="200"/>
        <v>0.43402625165521247</v>
      </c>
      <c r="AZ282">
        <f t="shared" si="201"/>
        <v>8.5468283520417473E-5</v>
      </c>
      <c r="BA282">
        <f t="shared" si="209"/>
        <v>1.0209462303329761E-2</v>
      </c>
    </row>
    <row r="283" spans="7:53" x14ac:dyDescent="0.25">
      <c r="G283" s="4">
        <f t="shared" si="202"/>
        <v>40874</v>
      </c>
      <c r="H283">
        <f t="shared" si="203"/>
        <v>7</v>
      </c>
      <c r="I283" s="4">
        <f t="shared" si="181"/>
        <v>0</v>
      </c>
      <c r="J283">
        <f t="shared" si="182"/>
        <v>0</v>
      </c>
      <c r="K283">
        <f t="shared" si="183"/>
        <v>0</v>
      </c>
      <c r="L283" s="9">
        <f t="shared" si="168"/>
        <v>1</v>
      </c>
      <c r="M283" s="9">
        <f t="shared" si="184"/>
        <v>0</v>
      </c>
      <c r="N283" s="9">
        <f t="shared" si="169"/>
        <v>1</v>
      </c>
      <c r="O283" s="11">
        <f t="shared" si="170"/>
        <v>0</v>
      </c>
      <c r="P283">
        <f t="shared" si="171"/>
        <v>0</v>
      </c>
      <c r="Q283">
        <f t="shared" si="172"/>
        <v>0</v>
      </c>
      <c r="R283">
        <f t="shared" si="173"/>
        <v>0</v>
      </c>
      <c r="S283">
        <f t="shared" si="174"/>
        <v>0</v>
      </c>
      <c r="T283">
        <f t="shared" si="175"/>
        <v>0</v>
      </c>
      <c r="W283" s="4">
        <f t="shared" si="204"/>
        <v>41239</v>
      </c>
      <c r="X283">
        <f t="shared" si="205"/>
        <v>1</v>
      </c>
      <c r="Y283" s="4">
        <f t="shared" si="185"/>
        <v>41239</v>
      </c>
      <c r="Z283">
        <f t="shared" si="186"/>
        <v>1.7619699042407662</v>
      </c>
      <c r="AA283">
        <f t="shared" si="187"/>
        <v>2.0140246987613142</v>
      </c>
      <c r="AB283" s="9">
        <f t="shared" si="176"/>
        <v>0.97728229496975949</v>
      </c>
      <c r="AC283" s="9">
        <f t="shared" si="188"/>
        <v>1.0135203648740938</v>
      </c>
      <c r="AD283" s="9">
        <f t="shared" si="177"/>
        <v>0.97197515405914925</v>
      </c>
      <c r="AE283" s="11">
        <f t="shared" si="189"/>
        <v>2.1662595604190163E-2</v>
      </c>
      <c r="AF283">
        <f t="shared" si="190"/>
        <v>0.53522198109975516</v>
      </c>
      <c r="AG283">
        <f t="shared" si="191"/>
        <v>-2.5193772939359147</v>
      </c>
      <c r="AH283">
        <f t="shared" si="192"/>
        <v>0.68201959689478342</v>
      </c>
      <c r="AI283">
        <f t="shared" si="193"/>
        <v>1.3109738375270547E-4</v>
      </c>
      <c r="AJ283">
        <f t="shared" si="206"/>
        <v>1.1120333890937155E-2</v>
      </c>
      <c r="AN283" s="4">
        <f t="shared" si="207"/>
        <v>41605</v>
      </c>
      <c r="AO283">
        <f t="shared" si="208"/>
        <v>3</v>
      </c>
      <c r="AP283" s="4">
        <f t="shared" si="194"/>
        <v>41605</v>
      </c>
      <c r="AQ283">
        <f t="shared" si="195"/>
        <v>2.7645985401459856</v>
      </c>
      <c r="AR283">
        <f t="shared" si="196"/>
        <v>3.0166533346665334</v>
      </c>
      <c r="AS283" s="9">
        <f t="shared" si="178"/>
        <v>0.95388420039779565</v>
      </c>
      <c r="AT283" s="9">
        <f t="shared" si="179"/>
        <v>1.0383812917434621</v>
      </c>
      <c r="AU283" s="9">
        <f t="shared" si="180"/>
        <v>0.94714396544793567</v>
      </c>
      <c r="AV283" s="11">
        <f t="shared" si="197"/>
        <v>2.8233458169887971E-2</v>
      </c>
      <c r="AW283">
        <f t="shared" si="198"/>
        <v>-3.3197456488643765E-2</v>
      </c>
      <c r="AX283">
        <f t="shared" si="199"/>
        <v>-1.8698495554946548</v>
      </c>
      <c r="AY283">
        <f t="shared" si="200"/>
        <v>0.43497711610047923</v>
      </c>
      <c r="AZ283">
        <f t="shared" si="201"/>
        <v>8.5661949942204778E-5</v>
      </c>
      <c r="BA283">
        <f t="shared" si="209"/>
        <v>1.0295124253271967E-2</v>
      </c>
    </row>
    <row r="284" spans="7:53" x14ac:dyDescent="0.25">
      <c r="G284" s="4">
        <f t="shared" si="202"/>
        <v>40875</v>
      </c>
      <c r="H284">
        <f t="shared" si="203"/>
        <v>1</v>
      </c>
      <c r="I284" s="4">
        <f t="shared" si="181"/>
        <v>40875</v>
      </c>
      <c r="J284">
        <f t="shared" si="182"/>
        <v>0.76712328767123283</v>
      </c>
      <c r="K284">
        <f t="shared" si="183"/>
        <v>1.0191780821917809</v>
      </c>
      <c r="L284" s="9">
        <f t="shared" si="168"/>
        <v>0.99357522453624547</v>
      </c>
      <c r="M284" s="9">
        <f t="shared" si="184"/>
        <v>0.99690036921468073</v>
      </c>
      <c r="N284" s="9">
        <f t="shared" si="169"/>
        <v>0.9902204735112351</v>
      </c>
      <c r="O284" s="11">
        <f t="shared" si="170"/>
        <v>1.34410572199977E-2</v>
      </c>
      <c r="P284">
        <f t="shared" si="171"/>
        <v>0.78494356835237766</v>
      </c>
      <c r="Q284">
        <f t="shared" si="172"/>
        <v>-5.9260549909002904</v>
      </c>
      <c r="R284">
        <f t="shared" si="173"/>
        <v>0.7787212098927816</v>
      </c>
      <c r="S284">
        <f t="shared" si="174"/>
        <v>1.466687761528326E-4</v>
      </c>
      <c r="T284">
        <f t="shared" si="175"/>
        <v>1.466687761528326E-4</v>
      </c>
      <c r="W284" s="4">
        <f t="shared" si="204"/>
        <v>41240</v>
      </c>
      <c r="X284">
        <f t="shared" si="205"/>
        <v>2</v>
      </c>
      <c r="Y284" s="4">
        <f t="shared" si="185"/>
        <v>41240</v>
      </c>
      <c r="Z284">
        <f t="shared" si="186"/>
        <v>1.7647058823529411</v>
      </c>
      <c r="AA284">
        <f t="shared" si="187"/>
        <v>2.0167606768734889</v>
      </c>
      <c r="AB284" s="9">
        <f t="shared" si="176"/>
        <v>0.97722699475581387</v>
      </c>
      <c r="AC284" s="9">
        <f t="shared" si="188"/>
        <v>1.0135777188904243</v>
      </c>
      <c r="AD284" s="9">
        <f t="shared" si="177"/>
        <v>0.97191525096388776</v>
      </c>
      <c r="AE284" s="11">
        <f t="shared" si="189"/>
        <v>2.1682719877182642E-2</v>
      </c>
      <c r="AF284">
        <f t="shared" si="190"/>
        <v>0.54169385588346186</v>
      </c>
      <c r="AG284">
        <f t="shared" si="191"/>
        <v>-2.5105365942321112</v>
      </c>
      <c r="AH284">
        <f t="shared" si="192"/>
        <v>0.68401775225150852</v>
      </c>
      <c r="AI284">
        <f t="shared" si="193"/>
        <v>1.3148890832903506E-4</v>
      </c>
      <c r="AJ284">
        <f t="shared" si="206"/>
        <v>1.125182279926619E-2</v>
      </c>
      <c r="AN284" s="4">
        <f t="shared" si="207"/>
        <v>41606</v>
      </c>
      <c r="AO284">
        <f t="shared" si="208"/>
        <v>4</v>
      </c>
      <c r="AP284" s="4">
        <f t="shared" si="194"/>
        <v>41606</v>
      </c>
      <c r="AQ284">
        <f t="shared" si="195"/>
        <v>2.7673357664233578</v>
      </c>
      <c r="AR284">
        <f t="shared" si="196"/>
        <v>3.0193905609439056</v>
      </c>
      <c r="AS284" s="9">
        <f t="shared" si="178"/>
        <v>0.95381263989566323</v>
      </c>
      <c r="AT284" s="9">
        <f t="shared" si="179"/>
        <v>1.0384591970715464</v>
      </c>
      <c r="AU284" s="9">
        <f t="shared" si="180"/>
        <v>0.94706914892065464</v>
      </c>
      <c r="AV284" s="11">
        <f t="shared" si="197"/>
        <v>2.8249328452613829E-2</v>
      </c>
      <c r="AW284">
        <f t="shared" si="198"/>
        <v>-2.9885243775785528E-2</v>
      </c>
      <c r="AX284">
        <f t="shared" si="199"/>
        <v>-1.8656287836863747</v>
      </c>
      <c r="AY284">
        <f t="shared" si="200"/>
        <v>0.43592349680709924</v>
      </c>
      <c r="AZ284">
        <f t="shared" si="201"/>
        <v>8.585476567703677E-5</v>
      </c>
      <c r="BA284">
        <f t="shared" si="209"/>
        <v>1.0380979018949004E-2</v>
      </c>
    </row>
    <row r="285" spans="7:53" x14ac:dyDescent="0.25">
      <c r="G285" s="4">
        <f t="shared" si="202"/>
        <v>40876</v>
      </c>
      <c r="H285">
        <f t="shared" si="203"/>
        <v>2</v>
      </c>
      <c r="I285" s="4">
        <f t="shared" si="181"/>
        <v>40876</v>
      </c>
      <c r="J285">
        <f t="shared" si="182"/>
        <v>0.76986301369863008</v>
      </c>
      <c r="K285">
        <f t="shared" si="183"/>
        <v>1.0212291339172093</v>
      </c>
      <c r="L285" s="9">
        <f t="shared" si="168"/>
        <v>0.99354184889547259</v>
      </c>
      <c r="M285" s="9">
        <f t="shared" si="184"/>
        <v>0.99693385767683895</v>
      </c>
      <c r="N285" s="9">
        <f t="shared" si="169"/>
        <v>0.99019087076930024</v>
      </c>
      <c r="O285" s="11">
        <f t="shared" si="170"/>
        <v>1.346312670380706E-2</v>
      </c>
      <c r="P285">
        <f t="shared" si="171"/>
        <v>0.80208752671475425</v>
      </c>
      <c r="Q285">
        <f t="shared" si="172"/>
        <v>-5.8969591111034969</v>
      </c>
      <c r="R285">
        <f t="shared" si="173"/>
        <v>0.78365497415066254</v>
      </c>
      <c r="S285">
        <f t="shared" si="174"/>
        <v>1.4760298753873797E-4</v>
      </c>
      <c r="T285">
        <f t="shared" si="175"/>
        <v>1.4760298753873797E-4</v>
      </c>
      <c r="W285" s="4">
        <f t="shared" si="204"/>
        <v>41241</v>
      </c>
      <c r="X285">
        <f t="shared" si="205"/>
        <v>3</v>
      </c>
      <c r="Y285" s="4">
        <f t="shared" si="185"/>
        <v>41241</v>
      </c>
      <c r="Z285">
        <f t="shared" si="186"/>
        <v>1.7674418604651163</v>
      </c>
      <c r="AA285">
        <f t="shared" si="187"/>
        <v>2.0194966549856641</v>
      </c>
      <c r="AB285" s="9">
        <f t="shared" si="176"/>
        <v>0.97717164258652711</v>
      </c>
      <c r="AC285" s="9">
        <f t="shared" si="188"/>
        <v>1.0136351332923945</v>
      </c>
      <c r="AD285" s="9">
        <f t="shared" si="177"/>
        <v>0.97185529991518671</v>
      </c>
      <c r="AE285" s="11">
        <f t="shared" si="189"/>
        <v>2.1702831364967499E-2</v>
      </c>
      <c r="AF285">
        <f t="shared" si="190"/>
        <v>0.54814511912672303</v>
      </c>
      <c r="AG285">
        <f t="shared" si="191"/>
        <v>-2.5017220085670369</v>
      </c>
      <c r="AH285">
        <f t="shared" si="192"/>
        <v>0.68599826050364532</v>
      </c>
      <c r="AI285">
        <f t="shared" si="193"/>
        <v>1.3187709173213098E-4</v>
      </c>
      <c r="AJ285">
        <f t="shared" si="206"/>
        <v>1.1383699890998321E-2</v>
      </c>
      <c r="AN285" s="4">
        <f t="shared" si="207"/>
        <v>41607</v>
      </c>
      <c r="AO285">
        <f t="shared" si="208"/>
        <v>5</v>
      </c>
      <c r="AP285" s="4">
        <f t="shared" si="194"/>
        <v>41607</v>
      </c>
      <c r="AQ285">
        <f t="shared" si="195"/>
        <v>2.7700729927007299</v>
      </c>
      <c r="AR285">
        <f t="shared" si="196"/>
        <v>3.0221277872212777</v>
      </c>
      <c r="AS285" s="9">
        <f t="shared" si="178"/>
        <v>0.95374104236163848</v>
      </c>
      <c r="AT285" s="9">
        <f t="shared" si="179"/>
        <v>1.0385371544146755</v>
      </c>
      <c r="AU285" s="9">
        <f t="shared" si="180"/>
        <v>0.94699429871559815</v>
      </c>
      <c r="AV285" s="11">
        <f t="shared" si="197"/>
        <v>2.8265188196241662E-2</v>
      </c>
      <c r="AW285">
        <f t="shared" si="198"/>
        <v>-2.6580449525622756E-2</v>
      </c>
      <c r="AX285">
        <f t="shared" si="199"/>
        <v>-1.8614167773521879</v>
      </c>
      <c r="AY285">
        <f t="shared" si="200"/>
        <v>0.43686538756050053</v>
      </c>
      <c r="AZ285">
        <f t="shared" si="201"/>
        <v>8.6046729328496775E-5</v>
      </c>
      <c r="BA285">
        <f t="shared" si="209"/>
        <v>1.04670257482775E-2</v>
      </c>
    </row>
    <row r="286" spans="7:53" x14ac:dyDescent="0.25">
      <c r="G286" s="4">
        <f t="shared" si="202"/>
        <v>40877</v>
      </c>
      <c r="H286">
        <f t="shared" si="203"/>
        <v>3</v>
      </c>
      <c r="I286" s="4">
        <f t="shared" si="181"/>
        <v>40877</v>
      </c>
      <c r="J286">
        <f t="shared" si="182"/>
        <v>0.77260273972602744</v>
      </c>
      <c r="K286">
        <f t="shared" si="183"/>
        <v>1.0239688599446066</v>
      </c>
      <c r="L286" s="9">
        <f t="shared" si="168"/>
        <v>0.99350840385721539</v>
      </c>
      <c r="M286" s="9">
        <f t="shared" si="184"/>
        <v>0.99696741802809552</v>
      </c>
      <c r="N286" s="9">
        <f t="shared" si="169"/>
        <v>0.990151271749108</v>
      </c>
      <c r="O286" s="11">
        <f t="shared" si="170"/>
        <v>1.3488390795127746E-2</v>
      </c>
      <c r="P286">
        <f t="shared" si="171"/>
        <v>0.82183737206156549</v>
      </c>
      <c r="Q286">
        <f t="shared" si="172"/>
        <v>-5.8653209748661519</v>
      </c>
      <c r="R286">
        <f t="shared" si="173"/>
        <v>0.789258244304191</v>
      </c>
      <c r="S286">
        <f t="shared" si="174"/>
        <v>1.4866337909189386E-4</v>
      </c>
      <c r="T286">
        <f t="shared" si="175"/>
        <v>1.4866337909189386E-4</v>
      </c>
      <c r="W286" s="4">
        <f t="shared" si="204"/>
        <v>41242</v>
      </c>
      <c r="X286">
        <f t="shared" si="205"/>
        <v>4</v>
      </c>
      <c r="Y286" s="4">
        <f t="shared" si="185"/>
        <v>41242</v>
      </c>
      <c r="Z286">
        <f t="shared" si="186"/>
        <v>1.7701778385772913</v>
      </c>
      <c r="AA286">
        <f t="shared" si="187"/>
        <v>2.0222326330978393</v>
      </c>
      <c r="AB286" s="9">
        <f t="shared" si="176"/>
        <v>0.97711623850618745</v>
      </c>
      <c r="AC286" s="9">
        <f t="shared" si="188"/>
        <v>1.0136926080534792</v>
      </c>
      <c r="AD286" s="9">
        <f t="shared" si="177"/>
        <v>0.97179530095561051</v>
      </c>
      <c r="AE286" s="11">
        <f t="shared" si="189"/>
        <v>2.1722930074243384E-2</v>
      </c>
      <c r="AF286">
        <f t="shared" si="190"/>
        <v>0.55457585612766869</v>
      </c>
      <c r="AG286">
        <f t="shared" si="191"/>
        <v>-2.4929334303727559</v>
      </c>
      <c r="AH286">
        <f t="shared" si="192"/>
        <v>0.68796112876852356</v>
      </c>
      <c r="AI286">
        <f t="shared" si="193"/>
        <v>1.3226193481842381E-4</v>
      </c>
      <c r="AJ286">
        <f t="shared" si="206"/>
        <v>1.1515961825816745E-2</v>
      </c>
      <c r="AN286" s="4">
        <f t="shared" si="207"/>
        <v>41608</v>
      </c>
      <c r="AO286">
        <f t="shared" si="208"/>
        <v>6</v>
      </c>
      <c r="AP286" s="4">
        <f t="shared" si="194"/>
        <v>0</v>
      </c>
      <c r="AQ286">
        <f t="shared" si="195"/>
        <v>0</v>
      </c>
      <c r="AR286">
        <f t="shared" si="196"/>
        <v>0</v>
      </c>
      <c r="AS286" s="9">
        <f t="shared" si="178"/>
        <v>1</v>
      </c>
      <c r="AT286" s="9">
        <f t="shared" si="179"/>
        <v>0</v>
      </c>
      <c r="AU286" s="9">
        <f t="shared" si="180"/>
        <v>1</v>
      </c>
      <c r="AV286" s="11">
        <f t="shared" si="197"/>
        <v>0</v>
      </c>
      <c r="AW286">
        <f t="shared" si="198"/>
        <v>0</v>
      </c>
      <c r="AX286">
        <f t="shared" si="199"/>
        <v>0</v>
      </c>
      <c r="AY286">
        <f t="shared" si="200"/>
        <v>0</v>
      </c>
      <c r="AZ286">
        <f t="shared" si="201"/>
        <v>0</v>
      </c>
      <c r="BA286">
        <f t="shared" si="209"/>
        <v>1.04670257482775E-2</v>
      </c>
    </row>
    <row r="287" spans="7:53" x14ac:dyDescent="0.25">
      <c r="G287" s="4">
        <f t="shared" si="202"/>
        <v>40878</v>
      </c>
      <c r="H287">
        <f t="shared" si="203"/>
        <v>4</v>
      </c>
      <c r="I287" s="4">
        <f t="shared" si="181"/>
        <v>40878</v>
      </c>
      <c r="J287">
        <f t="shared" si="182"/>
        <v>0.77534246575342469</v>
      </c>
      <c r="K287">
        <f t="shared" si="183"/>
        <v>1.0239763455348454</v>
      </c>
      <c r="L287" s="9">
        <f t="shared" si="168"/>
        <v>0.99347488947201013</v>
      </c>
      <c r="M287" s="9">
        <f t="shared" si="184"/>
        <v>0.99700105023202845</v>
      </c>
      <c r="N287" s="9">
        <f t="shared" si="169"/>
        <v>0.99015116346631193</v>
      </c>
      <c r="O287" s="11">
        <f t="shared" si="170"/>
        <v>1.3500921313061404E-2</v>
      </c>
      <c r="P287">
        <f t="shared" si="171"/>
        <v>0.83077384262767739</v>
      </c>
      <c r="Q287">
        <f t="shared" si="172"/>
        <v>-5.8445592813480856</v>
      </c>
      <c r="R287">
        <f t="shared" si="173"/>
        <v>0.79174911416817284</v>
      </c>
      <c r="S287">
        <f t="shared" si="174"/>
        <v>1.4913758613787923E-4</v>
      </c>
      <c r="T287">
        <f t="shared" si="175"/>
        <v>1.4913758613787923E-4</v>
      </c>
      <c r="W287" s="4">
        <f t="shared" si="204"/>
        <v>41243</v>
      </c>
      <c r="X287">
        <f t="shared" si="205"/>
        <v>5</v>
      </c>
      <c r="Y287" s="4">
        <f t="shared" si="185"/>
        <v>41243</v>
      </c>
      <c r="Z287">
        <f t="shared" si="186"/>
        <v>1.7729138166894665</v>
      </c>
      <c r="AA287">
        <f t="shared" si="187"/>
        <v>2.0249686112100145</v>
      </c>
      <c r="AB287" s="9">
        <f t="shared" si="176"/>
        <v>0.97706078255906448</v>
      </c>
      <c r="AC287" s="9">
        <f t="shared" si="188"/>
        <v>1.0137501431471749</v>
      </c>
      <c r="AD287" s="9">
        <f t="shared" si="177"/>
        <v>0.97173525412770423</v>
      </c>
      <c r="AE287" s="11">
        <f t="shared" si="189"/>
        <v>2.1743016011703704E-2</v>
      </c>
      <c r="AF287">
        <f t="shared" si="190"/>
        <v>0.56098615171731214</v>
      </c>
      <c r="AG287">
        <f t="shared" si="191"/>
        <v>-2.4841707536633679</v>
      </c>
      <c r="AH287">
        <f t="shared" si="192"/>
        <v>0.68990636544298167</v>
      </c>
      <c r="AI287">
        <f t="shared" si="193"/>
        <v>1.3264343868940809E-4</v>
      </c>
      <c r="AJ287">
        <f t="shared" si="206"/>
        <v>1.1648605264506152E-2</v>
      </c>
      <c r="AN287" s="4">
        <f t="shared" si="207"/>
        <v>41609</v>
      </c>
      <c r="AO287">
        <f t="shared" si="208"/>
        <v>7</v>
      </c>
      <c r="AP287" s="4">
        <f t="shared" si="194"/>
        <v>0</v>
      </c>
      <c r="AQ287">
        <f t="shared" si="195"/>
        <v>0</v>
      </c>
      <c r="AR287">
        <f t="shared" si="196"/>
        <v>0</v>
      </c>
      <c r="AS287" s="9">
        <f t="shared" si="178"/>
        <v>1</v>
      </c>
      <c r="AT287" s="9">
        <f t="shared" si="179"/>
        <v>0</v>
      </c>
      <c r="AU287" s="9">
        <f t="shared" si="180"/>
        <v>1</v>
      </c>
      <c r="AV287" s="11">
        <f t="shared" si="197"/>
        <v>0</v>
      </c>
      <c r="AW287">
        <f t="shared" si="198"/>
        <v>0</v>
      </c>
      <c r="AX287">
        <f t="shared" si="199"/>
        <v>0</v>
      </c>
      <c r="AY287">
        <f t="shared" si="200"/>
        <v>0</v>
      </c>
      <c r="AZ287">
        <f t="shared" si="201"/>
        <v>0</v>
      </c>
      <c r="BA287">
        <f t="shared" si="209"/>
        <v>1.04670257482775E-2</v>
      </c>
    </row>
    <row r="288" spans="7:53" x14ac:dyDescent="0.25">
      <c r="G288" s="4">
        <f t="shared" si="202"/>
        <v>40879</v>
      </c>
      <c r="H288">
        <f t="shared" si="203"/>
        <v>5</v>
      </c>
      <c r="I288" s="4">
        <f t="shared" si="181"/>
        <v>40879</v>
      </c>
      <c r="J288">
        <f t="shared" si="182"/>
        <v>0.77808219178082194</v>
      </c>
      <c r="K288">
        <f t="shared" si="183"/>
        <v>1.0267160715622428</v>
      </c>
      <c r="L288" s="9">
        <f t="shared" si="168"/>
        <v>0.99344130579037881</v>
      </c>
      <c r="M288" s="9">
        <f t="shared" si="184"/>
        <v>0.99703475425224775</v>
      </c>
      <c r="N288" s="9">
        <f t="shared" si="169"/>
        <v>0.99011149949625343</v>
      </c>
      <c r="O288" s="11">
        <f t="shared" si="170"/>
        <v>1.3526161184099298E-2</v>
      </c>
      <c r="P288">
        <f t="shared" si="171"/>
        <v>0.85032874429341176</v>
      </c>
      <c r="Q288">
        <f t="shared" si="172"/>
        <v>-5.8132416690033004</v>
      </c>
      <c r="R288">
        <f t="shared" si="173"/>
        <v>0.79716594168877564</v>
      </c>
      <c r="S288">
        <f t="shared" si="174"/>
        <v>1.501630013897387E-4</v>
      </c>
      <c r="T288">
        <f t="shared" si="175"/>
        <v>1.501630013897387E-4</v>
      </c>
      <c r="W288" s="4">
        <f t="shared" si="204"/>
        <v>41244</v>
      </c>
      <c r="X288">
        <f t="shared" si="205"/>
        <v>6</v>
      </c>
      <c r="Y288" s="4">
        <f t="shared" si="185"/>
        <v>0</v>
      </c>
      <c r="Z288">
        <f t="shared" si="186"/>
        <v>0</v>
      </c>
      <c r="AA288">
        <f t="shared" si="187"/>
        <v>0</v>
      </c>
      <c r="AB288" s="9">
        <f t="shared" si="176"/>
        <v>1</v>
      </c>
      <c r="AC288" s="9">
        <f t="shared" si="188"/>
        <v>0</v>
      </c>
      <c r="AD288" s="9">
        <f t="shared" si="177"/>
        <v>1</v>
      </c>
      <c r="AE288" s="11">
        <f t="shared" si="189"/>
        <v>0</v>
      </c>
      <c r="AF288">
        <f t="shared" si="190"/>
        <v>0</v>
      </c>
      <c r="AG288">
        <f t="shared" si="191"/>
        <v>0</v>
      </c>
      <c r="AH288">
        <f t="shared" si="192"/>
        <v>0</v>
      </c>
      <c r="AI288">
        <f t="shared" si="193"/>
        <v>0</v>
      </c>
      <c r="AJ288">
        <f t="shared" si="206"/>
        <v>1.1648605264506152E-2</v>
      </c>
      <c r="AN288" s="4">
        <f t="shared" si="207"/>
        <v>41610</v>
      </c>
      <c r="AO288">
        <f t="shared" si="208"/>
        <v>1</v>
      </c>
      <c r="AP288" s="4">
        <f t="shared" si="194"/>
        <v>41610</v>
      </c>
      <c r="AQ288">
        <f t="shared" si="195"/>
        <v>2.7782846715328469</v>
      </c>
      <c r="AR288">
        <f t="shared" si="196"/>
        <v>3.0248600139986004</v>
      </c>
      <c r="AS288" s="9">
        <f t="shared" si="178"/>
        <v>0.95352602794123431</v>
      </c>
      <c r="AT288" s="9">
        <f t="shared" si="179"/>
        <v>1.0387713383360171</v>
      </c>
      <c r="AU288" s="9">
        <f t="shared" si="180"/>
        <v>0.94691955167308128</v>
      </c>
      <c r="AV288" s="11">
        <f t="shared" si="197"/>
        <v>2.82948340063463E-2</v>
      </c>
      <c r="AW288">
        <f t="shared" si="198"/>
        <v>-2.049826675876484E-2</v>
      </c>
      <c r="AX288">
        <f t="shared" si="199"/>
        <v>-1.8526210072076585</v>
      </c>
      <c r="AY288">
        <f t="shared" si="200"/>
        <v>0.43848332798198958</v>
      </c>
      <c r="AZ288">
        <f t="shared" si="201"/>
        <v>8.638488013628798E-5</v>
      </c>
      <c r="BA288">
        <f t="shared" si="209"/>
        <v>1.0553410628413789E-2</v>
      </c>
    </row>
    <row r="289" spans="7:53" x14ac:dyDescent="0.25">
      <c r="G289" s="4">
        <f t="shared" si="202"/>
        <v>40880</v>
      </c>
      <c r="H289">
        <f t="shared" si="203"/>
        <v>6</v>
      </c>
      <c r="I289" s="4">
        <f t="shared" si="181"/>
        <v>0</v>
      </c>
      <c r="J289">
        <f t="shared" si="182"/>
        <v>0</v>
      </c>
      <c r="K289">
        <f t="shared" si="183"/>
        <v>0</v>
      </c>
      <c r="L289" s="9">
        <f t="shared" si="168"/>
        <v>1</v>
      </c>
      <c r="M289" s="9">
        <f t="shared" si="184"/>
        <v>0</v>
      </c>
      <c r="N289" s="9">
        <f t="shared" si="169"/>
        <v>1</v>
      </c>
      <c r="O289" s="11">
        <f t="shared" si="170"/>
        <v>0</v>
      </c>
      <c r="P289">
        <f t="shared" si="171"/>
        <v>0</v>
      </c>
      <c r="Q289">
        <f t="shared" si="172"/>
        <v>0</v>
      </c>
      <c r="R289">
        <f t="shared" si="173"/>
        <v>0</v>
      </c>
      <c r="S289">
        <f t="shared" si="174"/>
        <v>0</v>
      </c>
      <c r="T289">
        <f t="shared" si="175"/>
        <v>0</v>
      </c>
      <c r="W289" s="4">
        <f t="shared" si="204"/>
        <v>41245</v>
      </c>
      <c r="X289">
        <f t="shared" si="205"/>
        <v>7</v>
      </c>
      <c r="Y289" s="4">
        <f t="shared" si="185"/>
        <v>0</v>
      </c>
      <c r="Z289">
        <f t="shared" si="186"/>
        <v>0</v>
      </c>
      <c r="AA289">
        <f t="shared" si="187"/>
        <v>0</v>
      </c>
      <c r="AB289" s="9">
        <f t="shared" si="176"/>
        <v>1</v>
      </c>
      <c r="AC289" s="9">
        <f t="shared" si="188"/>
        <v>0</v>
      </c>
      <c r="AD289" s="9">
        <f t="shared" si="177"/>
        <v>1</v>
      </c>
      <c r="AE289" s="11">
        <f t="shared" si="189"/>
        <v>0</v>
      </c>
      <c r="AF289">
        <f t="shared" si="190"/>
        <v>0</v>
      </c>
      <c r="AG289">
        <f t="shared" si="191"/>
        <v>0</v>
      </c>
      <c r="AH289">
        <f t="shared" si="192"/>
        <v>0</v>
      </c>
      <c r="AI289">
        <f t="shared" si="193"/>
        <v>0</v>
      </c>
      <c r="AJ289">
        <f t="shared" si="206"/>
        <v>1.1648605264506152E-2</v>
      </c>
      <c r="AN289" s="4">
        <f t="shared" si="207"/>
        <v>41611</v>
      </c>
      <c r="AO289">
        <f t="shared" si="208"/>
        <v>2</v>
      </c>
      <c r="AP289" s="4">
        <f t="shared" si="194"/>
        <v>41611</v>
      </c>
      <c r="AQ289">
        <f t="shared" si="195"/>
        <v>2.781021897810219</v>
      </c>
      <c r="AR289">
        <f t="shared" si="196"/>
        <v>3.0275972402759725</v>
      </c>
      <c r="AS289" s="9">
        <f t="shared" si="178"/>
        <v>0.95345428265256671</v>
      </c>
      <c r="AT289" s="9">
        <f t="shared" si="179"/>
        <v>1.0388495035410874</v>
      </c>
      <c r="AU289" s="9">
        <f t="shared" si="180"/>
        <v>0.94684463428036125</v>
      </c>
      <c r="AV289" s="11">
        <f t="shared" si="197"/>
        <v>2.8310659643268683E-2</v>
      </c>
      <c r="AW289">
        <f t="shared" si="198"/>
        <v>-1.721726962934738E-2</v>
      </c>
      <c r="AX289">
        <f t="shared" si="199"/>
        <v>-1.8484381529030214</v>
      </c>
      <c r="AY289">
        <f t="shared" si="200"/>
        <v>0.43941099129760214</v>
      </c>
      <c r="AZ289">
        <f t="shared" si="201"/>
        <v>8.6574151582071075E-5</v>
      </c>
      <c r="BA289">
        <f t="shared" si="209"/>
        <v>1.0639984779995859E-2</v>
      </c>
    </row>
    <row r="290" spans="7:53" x14ac:dyDescent="0.25">
      <c r="G290" s="4">
        <f t="shared" si="202"/>
        <v>40881</v>
      </c>
      <c r="H290">
        <f t="shared" si="203"/>
        <v>7</v>
      </c>
      <c r="I290" s="4">
        <f t="shared" si="181"/>
        <v>0</v>
      </c>
      <c r="J290">
        <f t="shared" si="182"/>
        <v>0</v>
      </c>
      <c r="K290">
        <f t="shared" si="183"/>
        <v>0</v>
      </c>
      <c r="L290" s="9">
        <f t="shared" si="168"/>
        <v>1</v>
      </c>
      <c r="M290" s="9">
        <f t="shared" si="184"/>
        <v>0</v>
      </c>
      <c r="N290" s="9">
        <f t="shared" si="169"/>
        <v>1</v>
      </c>
      <c r="O290" s="11">
        <f t="shared" si="170"/>
        <v>0</v>
      </c>
      <c r="P290">
        <f t="shared" si="171"/>
        <v>0</v>
      </c>
      <c r="Q290">
        <f t="shared" si="172"/>
        <v>0</v>
      </c>
      <c r="R290">
        <f t="shared" si="173"/>
        <v>0</v>
      </c>
      <c r="S290">
        <f t="shared" si="174"/>
        <v>0</v>
      </c>
      <c r="T290">
        <f t="shared" si="175"/>
        <v>0</v>
      </c>
      <c r="W290" s="4">
        <f t="shared" si="204"/>
        <v>41246</v>
      </c>
      <c r="X290">
        <f t="shared" si="205"/>
        <v>1</v>
      </c>
      <c r="Y290" s="4">
        <f t="shared" si="185"/>
        <v>41246</v>
      </c>
      <c r="Z290">
        <f t="shared" si="186"/>
        <v>1.7811217510259918</v>
      </c>
      <c r="AA290">
        <f t="shared" si="187"/>
        <v>2.0276970934917453</v>
      </c>
      <c r="AB290" s="9">
        <f t="shared" si="176"/>
        <v>0.97689410395941489</v>
      </c>
      <c r="AC290" s="9">
        <f t="shared" si="188"/>
        <v>1.0139231101592283</v>
      </c>
      <c r="AD290" s="9">
        <f t="shared" si="177"/>
        <v>0.9716753241821775</v>
      </c>
      <c r="AE290" s="11">
        <f t="shared" si="189"/>
        <v>2.1782019973194133E-2</v>
      </c>
      <c r="AF290">
        <f t="shared" si="190"/>
        <v>0.57281384075880637</v>
      </c>
      <c r="AG290">
        <f t="shared" si="191"/>
        <v>-2.4653184718625765</v>
      </c>
      <c r="AH290">
        <f t="shared" si="192"/>
        <v>0.69337017769508102</v>
      </c>
      <c r="AI290">
        <f t="shared" si="193"/>
        <v>1.3333214685625494E-4</v>
      </c>
      <c r="AJ290">
        <f t="shared" si="206"/>
        <v>1.1781937411362407E-2</v>
      </c>
      <c r="AN290" s="4">
        <f t="shared" si="207"/>
        <v>41612</v>
      </c>
      <c r="AO290">
        <f t="shared" si="208"/>
        <v>3</v>
      </c>
      <c r="AP290" s="4">
        <f t="shared" si="194"/>
        <v>41612</v>
      </c>
      <c r="AQ290">
        <f t="shared" si="195"/>
        <v>2.7837591240875912</v>
      </c>
      <c r="AR290">
        <f t="shared" si="196"/>
        <v>3.0303344665533447</v>
      </c>
      <c r="AS290" s="9">
        <f t="shared" si="178"/>
        <v>0.95338250051837226</v>
      </c>
      <c r="AT290" s="9">
        <f t="shared" si="179"/>
        <v>1.0389277206621594</v>
      </c>
      <c r="AU290" s="9">
        <f t="shared" si="180"/>
        <v>0.94676968331629952</v>
      </c>
      <c r="AV290" s="11">
        <f t="shared" si="197"/>
        <v>2.8326474763957964E-2</v>
      </c>
      <c r="AW290">
        <f t="shared" si="198"/>
        <v>-1.3943602385149714E-2</v>
      </c>
      <c r="AX290">
        <f t="shared" si="199"/>
        <v>-1.8442639589836267</v>
      </c>
      <c r="AY290">
        <f t="shared" si="200"/>
        <v>0.44033414883741667</v>
      </c>
      <c r="AZ290">
        <f t="shared" si="201"/>
        <v>8.6762567058535579E-5</v>
      </c>
      <c r="BA290">
        <f t="shared" si="209"/>
        <v>1.0726747347054396E-2</v>
      </c>
    </row>
    <row r="291" spans="7:53" x14ac:dyDescent="0.25">
      <c r="G291" s="4">
        <f t="shared" si="202"/>
        <v>40882</v>
      </c>
      <c r="H291">
        <f t="shared" si="203"/>
        <v>1</v>
      </c>
      <c r="I291" s="4">
        <f t="shared" si="181"/>
        <v>40882</v>
      </c>
      <c r="J291">
        <f t="shared" si="182"/>
        <v>0.78630136986301369</v>
      </c>
      <c r="K291">
        <f t="shared" si="183"/>
        <v>1.0349352496444344</v>
      </c>
      <c r="L291" s="9">
        <f t="shared" si="168"/>
        <v>0.99334013947193678</v>
      </c>
      <c r="M291" s="9">
        <f t="shared" si="184"/>
        <v>0.99713629684721439</v>
      </c>
      <c r="N291" s="9">
        <f t="shared" si="169"/>
        <v>0.9899921194405269</v>
      </c>
      <c r="O291" s="11">
        <f t="shared" si="170"/>
        <v>1.3601788053709854E-2</v>
      </c>
      <c r="P291">
        <f t="shared" si="171"/>
        <v>0.90828696363405703</v>
      </c>
      <c r="Q291">
        <f t="shared" si="172"/>
        <v>-5.7203649364125591</v>
      </c>
      <c r="R291">
        <f t="shared" si="173"/>
        <v>0.81268800436597599</v>
      </c>
      <c r="S291">
        <f t="shared" si="174"/>
        <v>1.5310250001793622E-4</v>
      </c>
      <c r="T291">
        <f t="shared" si="175"/>
        <v>1.5310250001793622E-4</v>
      </c>
      <c r="W291" s="4">
        <f t="shared" si="204"/>
        <v>41247</v>
      </c>
      <c r="X291">
        <f t="shared" si="205"/>
        <v>2</v>
      </c>
      <c r="Y291" s="4">
        <f t="shared" si="185"/>
        <v>41247</v>
      </c>
      <c r="Z291">
        <f t="shared" si="186"/>
        <v>1.783857729138167</v>
      </c>
      <c r="AA291">
        <f t="shared" si="187"/>
        <v>2.0304330716039205</v>
      </c>
      <c r="AB291" s="9">
        <f t="shared" si="176"/>
        <v>0.97683844098748573</v>
      </c>
      <c r="AC291" s="9">
        <f t="shared" si="188"/>
        <v>1.0139808863187763</v>
      </c>
      <c r="AD291" s="9">
        <f t="shared" si="177"/>
        <v>0.9716151818760258</v>
      </c>
      <c r="AE291" s="11">
        <f t="shared" si="189"/>
        <v>2.1802065161935728E-2</v>
      </c>
      <c r="AF291">
        <f t="shared" si="190"/>
        <v>0.57915900612916715</v>
      </c>
      <c r="AG291">
        <f t="shared" si="191"/>
        <v>-2.4566425563887955</v>
      </c>
      <c r="AH291">
        <f t="shared" si="192"/>
        <v>0.69526177936354505</v>
      </c>
      <c r="AI291">
        <f t="shared" si="193"/>
        <v>1.3370351220497908E-4</v>
      </c>
      <c r="AJ291">
        <f t="shared" si="206"/>
        <v>1.1915640923567386E-2</v>
      </c>
      <c r="AN291" s="4">
        <f t="shared" si="207"/>
        <v>41613</v>
      </c>
      <c r="AO291">
        <f t="shared" si="208"/>
        <v>4</v>
      </c>
      <c r="AP291" s="4">
        <f t="shared" si="194"/>
        <v>41613</v>
      </c>
      <c r="AQ291">
        <f t="shared" si="195"/>
        <v>2.7864963503649638</v>
      </c>
      <c r="AR291">
        <f t="shared" si="196"/>
        <v>3.0330716928307173</v>
      </c>
      <c r="AS291" s="9">
        <f t="shared" si="178"/>
        <v>0.95331068157586563</v>
      </c>
      <c r="AT291" s="9">
        <f t="shared" si="179"/>
        <v>1.0390059896794701</v>
      </c>
      <c r="AU291" s="9">
        <f t="shared" si="180"/>
        <v>0.94669469881635715</v>
      </c>
      <c r="AV291" s="11">
        <f t="shared" si="197"/>
        <v>2.8342279374048651E-2</v>
      </c>
      <c r="AW291">
        <f t="shared" si="198"/>
        <v>-1.0677244832723502E-2</v>
      </c>
      <c r="AX291">
        <f t="shared" si="199"/>
        <v>-1.840098401987788</v>
      </c>
      <c r="AY291">
        <f t="shared" si="200"/>
        <v>0.44125279549353347</v>
      </c>
      <c r="AZ291">
        <f t="shared" si="201"/>
        <v>8.6950125384250128E-5</v>
      </c>
      <c r="BA291">
        <f t="shared" si="209"/>
        <v>1.0813697472438646E-2</v>
      </c>
    </row>
    <row r="292" spans="7:53" x14ac:dyDescent="0.25">
      <c r="G292" s="4">
        <f t="shared" si="202"/>
        <v>40883</v>
      </c>
      <c r="H292">
        <f t="shared" si="203"/>
        <v>2</v>
      </c>
      <c r="I292" s="4">
        <f t="shared" si="181"/>
        <v>40883</v>
      </c>
      <c r="J292">
        <f t="shared" si="182"/>
        <v>0.78904109589041094</v>
      </c>
      <c r="K292">
        <f t="shared" si="183"/>
        <v>1.0376749756718318</v>
      </c>
      <c r="L292" s="9">
        <f t="shared" si="168"/>
        <v>0.99330627910953784</v>
      </c>
      <c r="M292" s="9">
        <f t="shared" si="184"/>
        <v>0.99717028776933225</v>
      </c>
      <c r="N292" s="9">
        <f t="shared" si="169"/>
        <v>0.98995219687048686</v>
      </c>
      <c r="O292" s="11">
        <f t="shared" si="170"/>
        <v>1.3626966122218882E-2</v>
      </c>
      <c r="P292">
        <f t="shared" si="171"/>
        <v>0.92737421311198809</v>
      </c>
      <c r="Q292">
        <f t="shared" si="172"/>
        <v>-5.6897596036889047</v>
      </c>
      <c r="R292">
        <f t="shared" si="173"/>
        <v>0.8176240280781305</v>
      </c>
      <c r="S292">
        <f t="shared" si="174"/>
        <v>1.5403764952139927E-4</v>
      </c>
      <c r="T292">
        <f t="shared" si="175"/>
        <v>1.5403764952139927E-4</v>
      </c>
      <c r="W292" s="4">
        <f t="shared" si="204"/>
        <v>41248</v>
      </c>
      <c r="X292">
        <f t="shared" si="205"/>
        <v>3</v>
      </c>
      <c r="Y292" s="4">
        <f t="shared" si="185"/>
        <v>41248</v>
      </c>
      <c r="Z292">
        <f t="shared" si="186"/>
        <v>1.7865937072503419</v>
      </c>
      <c r="AA292">
        <f t="shared" si="187"/>
        <v>2.0331690497160952</v>
      </c>
      <c r="AB292" s="9">
        <f t="shared" si="176"/>
        <v>0.97678272636984431</v>
      </c>
      <c r="AC292" s="9">
        <f t="shared" si="188"/>
        <v>1.0140387226787486</v>
      </c>
      <c r="AD292" s="9">
        <f t="shared" si="177"/>
        <v>0.97155499182894944</v>
      </c>
      <c r="AE292" s="11">
        <f t="shared" si="189"/>
        <v>2.182209760497902E-2</v>
      </c>
      <c r="AF292">
        <f t="shared" si="190"/>
        <v>0.5854840934172767</v>
      </c>
      <c r="AG292">
        <f t="shared" si="191"/>
        <v>-2.4479920749926829</v>
      </c>
      <c r="AH292">
        <f t="shared" si="192"/>
        <v>0.69713581918537215</v>
      </c>
      <c r="AI292">
        <f t="shared" si="193"/>
        <v>1.34071549514202E-4</v>
      </c>
      <c r="AJ292">
        <f t="shared" si="206"/>
        <v>1.2049712473081588E-2</v>
      </c>
      <c r="AN292" s="4">
        <f t="shared" si="207"/>
        <v>41614</v>
      </c>
      <c r="AO292">
        <f t="shared" si="208"/>
        <v>5</v>
      </c>
      <c r="AP292" s="4">
        <f t="shared" si="194"/>
        <v>41614</v>
      </c>
      <c r="AQ292">
        <f t="shared" si="195"/>
        <v>2.789233576642336</v>
      </c>
      <c r="AR292">
        <f t="shared" si="196"/>
        <v>3.0358089191080895</v>
      </c>
      <c r="AS292" s="9">
        <f t="shared" si="178"/>
        <v>0.95323882586224196</v>
      </c>
      <c r="AT292" s="9">
        <f t="shared" si="179"/>
        <v>1.0390843105732714</v>
      </c>
      <c r="AU292" s="9">
        <f t="shared" si="180"/>
        <v>0.94661968081597536</v>
      </c>
      <c r="AV292" s="11">
        <f t="shared" si="197"/>
        <v>2.8358073479177071E-2</v>
      </c>
      <c r="AW292">
        <f t="shared" si="198"/>
        <v>-7.4181768500948524E-3</v>
      </c>
      <c r="AX292">
        <f t="shared" si="199"/>
        <v>-1.8359414585365212</v>
      </c>
      <c r="AY292">
        <f t="shared" si="200"/>
        <v>0.44216692637430577</v>
      </c>
      <c r="AZ292">
        <f t="shared" si="201"/>
        <v>8.7136825419817729E-5</v>
      </c>
      <c r="BA292">
        <f t="shared" si="209"/>
        <v>1.0900834297858463E-2</v>
      </c>
    </row>
    <row r="293" spans="7:53" x14ac:dyDescent="0.25">
      <c r="G293" s="4">
        <f t="shared" si="202"/>
        <v>40884</v>
      </c>
      <c r="H293">
        <f t="shared" si="203"/>
        <v>3</v>
      </c>
      <c r="I293" s="4">
        <f t="shared" si="181"/>
        <v>40884</v>
      </c>
      <c r="J293">
        <f t="shared" si="182"/>
        <v>0.79178082191780819</v>
      </c>
      <c r="K293">
        <f t="shared" si="183"/>
        <v>1.0404147016992289</v>
      </c>
      <c r="L293" s="9">
        <f t="shared" si="168"/>
        <v>0.99327234970310962</v>
      </c>
      <c r="M293" s="9">
        <f t="shared" si="184"/>
        <v>0.99720435032627541</v>
      </c>
      <c r="N293" s="9">
        <f t="shared" si="169"/>
        <v>0.98991220977320127</v>
      </c>
      <c r="O293" s="11">
        <f t="shared" si="170"/>
        <v>1.3652128759942142E-2</v>
      </c>
      <c r="P293">
        <f t="shared" si="171"/>
        <v>0.94634702421684547</v>
      </c>
      <c r="Q293">
        <f t="shared" si="172"/>
        <v>-5.6593285436119558</v>
      </c>
      <c r="R293">
        <f t="shared" si="173"/>
        <v>0.82244359448825211</v>
      </c>
      <c r="S293">
        <f t="shared" si="174"/>
        <v>1.549509326371083E-4</v>
      </c>
      <c r="T293">
        <f t="shared" si="175"/>
        <v>1.549509326371083E-4</v>
      </c>
      <c r="W293" s="4">
        <f t="shared" si="204"/>
        <v>41249</v>
      </c>
      <c r="X293">
        <f t="shared" si="205"/>
        <v>4</v>
      </c>
      <c r="Y293" s="4">
        <f t="shared" si="185"/>
        <v>41249</v>
      </c>
      <c r="Z293">
        <f t="shared" si="186"/>
        <v>1.7893296853625171</v>
      </c>
      <c r="AA293">
        <f t="shared" si="187"/>
        <v>2.0359050278282704</v>
      </c>
      <c r="AB293" s="9">
        <f t="shared" si="176"/>
        <v>0.97672696015064975</v>
      </c>
      <c r="AC293" s="9">
        <f t="shared" si="188"/>
        <v>1.0140966192127727</v>
      </c>
      <c r="AD293" s="9">
        <f t="shared" si="177"/>
        <v>0.97149475408341768</v>
      </c>
      <c r="AE293" s="11">
        <f t="shared" si="189"/>
        <v>2.1842117309006683E-2</v>
      </c>
      <c r="AF293">
        <f t="shared" si="190"/>
        <v>0.59178918497640176</v>
      </c>
      <c r="AG293">
        <f t="shared" si="191"/>
        <v>-2.4393669248391521</v>
      </c>
      <c r="AH293">
        <f t="shared" si="192"/>
        <v>0.69899231135691575</v>
      </c>
      <c r="AI293">
        <f t="shared" si="193"/>
        <v>1.344362609970771E-4</v>
      </c>
      <c r="AJ293">
        <f t="shared" si="206"/>
        <v>1.2184148734078665E-2</v>
      </c>
      <c r="AN293" s="4">
        <f t="shared" si="207"/>
        <v>41615</v>
      </c>
      <c r="AO293">
        <f t="shared" si="208"/>
        <v>6</v>
      </c>
      <c r="AP293" s="4">
        <f t="shared" si="194"/>
        <v>0</v>
      </c>
      <c r="AQ293">
        <f t="shared" si="195"/>
        <v>0</v>
      </c>
      <c r="AR293">
        <f t="shared" si="196"/>
        <v>0</v>
      </c>
      <c r="AS293" s="9">
        <f t="shared" si="178"/>
        <v>1</v>
      </c>
      <c r="AT293" s="9">
        <f t="shared" si="179"/>
        <v>0</v>
      </c>
      <c r="AU293" s="9">
        <f t="shared" si="180"/>
        <v>1</v>
      </c>
      <c r="AV293" s="11">
        <f t="shared" si="197"/>
        <v>0</v>
      </c>
      <c r="AW293">
        <f t="shared" si="198"/>
        <v>0</v>
      </c>
      <c r="AX293">
        <f t="shared" si="199"/>
        <v>0</v>
      </c>
      <c r="AY293">
        <f t="shared" si="200"/>
        <v>0</v>
      </c>
      <c r="AZ293">
        <f t="shared" si="201"/>
        <v>0</v>
      </c>
      <c r="BA293">
        <f t="shared" si="209"/>
        <v>1.0900834297858463E-2</v>
      </c>
    </row>
    <row r="294" spans="7:53" x14ac:dyDescent="0.25">
      <c r="G294" s="4">
        <f t="shared" si="202"/>
        <v>40885</v>
      </c>
      <c r="H294">
        <f t="shared" si="203"/>
        <v>4</v>
      </c>
      <c r="I294" s="4">
        <f t="shared" si="181"/>
        <v>40885</v>
      </c>
      <c r="J294">
        <f t="shared" si="182"/>
        <v>0.79452054794520544</v>
      </c>
      <c r="K294">
        <f t="shared" si="183"/>
        <v>1.0431544277266263</v>
      </c>
      <c r="L294" s="9">
        <f t="shared" si="168"/>
        <v>0.99323835130308857</v>
      </c>
      <c r="M294" s="9">
        <f t="shared" si="184"/>
        <v>0.99723848448184904</v>
      </c>
      <c r="N294" s="9">
        <f t="shared" si="169"/>
        <v>0.98987215819773866</v>
      </c>
      <c r="O294" s="11">
        <f t="shared" si="170"/>
        <v>1.3677275974809973E-2</v>
      </c>
      <c r="P294">
        <f t="shared" si="171"/>
        <v>0.96520636396823389</v>
      </c>
      <c r="Q294">
        <f t="shared" si="172"/>
        <v>-5.6290702729034452</v>
      </c>
      <c r="R294">
        <f t="shared" si="173"/>
        <v>0.82714830010963514</v>
      </c>
      <c r="S294">
        <f t="shared" si="174"/>
        <v>1.558426481050839E-4</v>
      </c>
      <c r="T294">
        <f t="shared" si="175"/>
        <v>1.558426481050839E-4</v>
      </c>
      <c r="W294" s="4">
        <f t="shared" si="204"/>
        <v>41250</v>
      </c>
      <c r="X294">
        <f t="shared" si="205"/>
        <v>5</v>
      </c>
      <c r="Y294" s="4">
        <f t="shared" si="185"/>
        <v>41250</v>
      </c>
      <c r="Z294">
        <f t="shared" si="186"/>
        <v>1.7920656634746921</v>
      </c>
      <c r="AA294">
        <f t="shared" si="187"/>
        <v>2.0386410059404456</v>
      </c>
      <c r="AB294" s="9">
        <f t="shared" si="176"/>
        <v>0.97667114237404218</v>
      </c>
      <c r="AC294" s="9">
        <f t="shared" si="188"/>
        <v>1.0141545758944988</v>
      </c>
      <c r="AD294" s="9">
        <f t="shared" si="177"/>
        <v>0.97143446868188099</v>
      </c>
      <c r="AE294" s="11">
        <f t="shared" si="189"/>
        <v>2.1862124280696935E-2</v>
      </c>
      <c r="AF294">
        <f t="shared" si="190"/>
        <v>0.59807436271335612</v>
      </c>
      <c r="AG294">
        <f t="shared" si="191"/>
        <v>-2.4307670036490494</v>
      </c>
      <c r="AH294">
        <f t="shared" si="192"/>
        <v>0.70083127120488187</v>
      </c>
      <c r="AI294">
        <f t="shared" si="193"/>
        <v>1.3479764908355663E-4</v>
      </c>
      <c r="AJ294">
        <f t="shared" si="206"/>
        <v>1.2318946383162221E-2</v>
      </c>
      <c r="AN294" s="4">
        <f t="shared" si="207"/>
        <v>41616</v>
      </c>
      <c r="AO294">
        <f t="shared" si="208"/>
        <v>7</v>
      </c>
      <c r="AP294" s="4">
        <f t="shared" si="194"/>
        <v>0</v>
      </c>
      <c r="AQ294">
        <f t="shared" si="195"/>
        <v>0</v>
      </c>
      <c r="AR294">
        <f t="shared" si="196"/>
        <v>0</v>
      </c>
      <c r="AS294" s="9">
        <f t="shared" si="178"/>
        <v>1</v>
      </c>
      <c r="AT294" s="9">
        <f t="shared" si="179"/>
        <v>0</v>
      </c>
      <c r="AU294" s="9">
        <f t="shared" si="180"/>
        <v>1</v>
      </c>
      <c r="AV294" s="11">
        <f t="shared" si="197"/>
        <v>0</v>
      </c>
      <c r="AW294">
        <f t="shared" si="198"/>
        <v>0</v>
      </c>
      <c r="AX294">
        <f t="shared" si="199"/>
        <v>0</v>
      </c>
      <c r="AY294">
        <f t="shared" si="200"/>
        <v>0</v>
      </c>
      <c r="AZ294">
        <f t="shared" si="201"/>
        <v>0</v>
      </c>
      <c r="BA294">
        <f t="shared" si="209"/>
        <v>1.0900834297858463E-2</v>
      </c>
    </row>
    <row r="295" spans="7:53" x14ac:dyDescent="0.25">
      <c r="G295" s="4">
        <f t="shared" si="202"/>
        <v>40886</v>
      </c>
      <c r="H295">
        <f t="shared" si="203"/>
        <v>5</v>
      </c>
      <c r="I295" s="4">
        <f t="shared" si="181"/>
        <v>40886</v>
      </c>
      <c r="J295">
        <f t="shared" si="182"/>
        <v>0.79726027397260268</v>
      </c>
      <c r="K295">
        <f t="shared" si="183"/>
        <v>1.0458941537540234</v>
      </c>
      <c r="L295" s="9">
        <f t="shared" si="168"/>
        <v>0.99320428395989702</v>
      </c>
      <c r="M295" s="9">
        <f t="shared" si="184"/>
        <v>0.99727269019989051</v>
      </c>
      <c r="N295" s="9">
        <f t="shared" si="169"/>
        <v>0.98983204219315168</v>
      </c>
      <c r="O295" s="11">
        <f t="shared" si="170"/>
        <v>1.3702407774751867E-2</v>
      </c>
      <c r="P295">
        <f t="shared" si="171"/>
        <v>0.98395318825938427</v>
      </c>
      <c r="Q295">
        <f t="shared" si="172"/>
        <v>-5.5989833256261461</v>
      </c>
      <c r="R295">
        <f t="shared" si="173"/>
        <v>0.83173978281007499</v>
      </c>
      <c r="S295">
        <f t="shared" si="174"/>
        <v>1.5671310248888996E-4</v>
      </c>
      <c r="T295">
        <f t="shared" si="175"/>
        <v>1.5671310248888996E-4</v>
      </c>
      <c r="W295" s="4">
        <f t="shared" si="204"/>
        <v>41251</v>
      </c>
      <c r="X295">
        <f t="shared" si="205"/>
        <v>6</v>
      </c>
      <c r="Y295" s="4">
        <f t="shared" si="185"/>
        <v>0</v>
      </c>
      <c r="Z295">
        <f t="shared" si="186"/>
        <v>0</v>
      </c>
      <c r="AA295">
        <f t="shared" si="187"/>
        <v>0</v>
      </c>
      <c r="AB295" s="9">
        <f t="shared" si="176"/>
        <v>1</v>
      </c>
      <c r="AC295" s="9">
        <f t="shared" si="188"/>
        <v>0</v>
      </c>
      <c r="AD295" s="9">
        <f t="shared" si="177"/>
        <v>1</v>
      </c>
      <c r="AE295" s="11">
        <f t="shared" si="189"/>
        <v>0</v>
      </c>
      <c r="AF295">
        <f t="shared" si="190"/>
        <v>0</v>
      </c>
      <c r="AG295">
        <f t="shared" si="191"/>
        <v>0</v>
      </c>
      <c r="AH295">
        <f t="shared" si="192"/>
        <v>0</v>
      </c>
      <c r="AI295">
        <f t="shared" si="193"/>
        <v>0</v>
      </c>
      <c r="AJ295">
        <f t="shared" si="206"/>
        <v>1.2318946383162221E-2</v>
      </c>
      <c r="AN295" s="4">
        <f t="shared" si="207"/>
        <v>41617</v>
      </c>
      <c r="AO295">
        <f t="shared" si="208"/>
        <v>1</v>
      </c>
      <c r="AP295" s="4">
        <f t="shared" si="194"/>
        <v>41617</v>
      </c>
      <c r="AQ295">
        <f t="shared" si="195"/>
        <v>2.7974452554744529</v>
      </c>
      <c r="AR295">
        <f t="shared" si="196"/>
        <v>3.0440205979402064</v>
      </c>
      <c r="AS295" s="9">
        <f t="shared" si="178"/>
        <v>0.95302303846632597</v>
      </c>
      <c r="AT295" s="9">
        <f t="shared" si="179"/>
        <v>1.0393195843163665</v>
      </c>
      <c r="AU295" s="9">
        <f t="shared" si="180"/>
        <v>0.94639442616631675</v>
      </c>
      <c r="AV295" s="11">
        <f t="shared" si="197"/>
        <v>2.8405392821070848E-2</v>
      </c>
      <c r="AW295">
        <f t="shared" si="198"/>
        <v>2.3154898105097184E-3</v>
      </c>
      <c r="AX295">
        <f t="shared" si="199"/>
        <v>-1.8235220769159191</v>
      </c>
      <c r="AY295">
        <f t="shared" si="200"/>
        <v>0.44488217865349072</v>
      </c>
      <c r="AZ295">
        <f t="shared" si="201"/>
        <v>8.7691765014947601E-5</v>
      </c>
      <c r="BA295">
        <f t="shared" si="209"/>
        <v>1.0988526062873412E-2</v>
      </c>
    </row>
    <row r="296" spans="7:53" x14ac:dyDescent="0.25">
      <c r="G296" s="4">
        <f t="shared" si="202"/>
        <v>40887</v>
      </c>
      <c r="H296">
        <f t="shared" si="203"/>
        <v>6</v>
      </c>
      <c r="I296" s="4">
        <f t="shared" si="181"/>
        <v>0</v>
      </c>
      <c r="J296">
        <f t="shared" si="182"/>
        <v>0</v>
      </c>
      <c r="K296">
        <f t="shared" si="183"/>
        <v>0</v>
      </c>
      <c r="L296" s="9">
        <f t="shared" si="168"/>
        <v>1</v>
      </c>
      <c r="M296" s="9">
        <f t="shared" si="184"/>
        <v>0</v>
      </c>
      <c r="N296" s="9">
        <f t="shared" si="169"/>
        <v>1</v>
      </c>
      <c r="O296" s="11">
        <f t="shared" si="170"/>
        <v>0</v>
      </c>
      <c r="P296">
        <f t="shared" si="171"/>
        <v>0</v>
      </c>
      <c r="Q296">
        <f t="shared" si="172"/>
        <v>0</v>
      </c>
      <c r="R296">
        <f t="shared" si="173"/>
        <v>0</v>
      </c>
      <c r="S296">
        <f t="shared" si="174"/>
        <v>0</v>
      </c>
      <c r="T296">
        <f t="shared" si="175"/>
        <v>0</v>
      </c>
      <c r="W296" s="4">
        <f t="shared" si="204"/>
        <v>41252</v>
      </c>
      <c r="X296">
        <f t="shared" si="205"/>
        <v>7</v>
      </c>
      <c r="Y296" s="4">
        <f t="shared" si="185"/>
        <v>0</v>
      </c>
      <c r="Z296">
        <f t="shared" si="186"/>
        <v>0</v>
      </c>
      <c r="AA296">
        <f t="shared" si="187"/>
        <v>0</v>
      </c>
      <c r="AB296" s="9">
        <f t="shared" si="176"/>
        <v>1</v>
      </c>
      <c r="AC296" s="9">
        <f t="shared" si="188"/>
        <v>0</v>
      </c>
      <c r="AD296" s="9">
        <f t="shared" si="177"/>
        <v>1</v>
      </c>
      <c r="AE296" s="11">
        <f t="shared" si="189"/>
        <v>0</v>
      </c>
      <c r="AF296">
        <f t="shared" si="190"/>
        <v>0</v>
      </c>
      <c r="AG296">
        <f t="shared" si="191"/>
        <v>0</v>
      </c>
      <c r="AH296">
        <f t="shared" si="192"/>
        <v>0</v>
      </c>
      <c r="AI296">
        <f t="shared" si="193"/>
        <v>0</v>
      </c>
      <c r="AJ296">
        <f t="shared" si="206"/>
        <v>1.2318946383162221E-2</v>
      </c>
      <c r="AN296" s="4">
        <f t="shared" si="207"/>
        <v>41618</v>
      </c>
      <c r="AO296">
        <f t="shared" si="208"/>
        <v>2</v>
      </c>
      <c r="AP296" s="4">
        <f t="shared" si="194"/>
        <v>41618</v>
      </c>
      <c r="AQ296">
        <f t="shared" si="195"/>
        <v>2.800182481751825</v>
      </c>
      <c r="AR296">
        <f t="shared" si="196"/>
        <v>3.0467578242175786</v>
      </c>
      <c r="AS296" s="9">
        <f t="shared" si="178"/>
        <v>0.95295103603979414</v>
      </c>
      <c r="AT296" s="9">
        <f t="shared" si="179"/>
        <v>1.0393981125189526</v>
      </c>
      <c r="AU296" s="9">
        <f t="shared" si="180"/>
        <v>0.94631927451820352</v>
      </c>
      <c r="AV296" s="11">
        <f t="shared" si="197"/>
        <v>2.842114496262332E-2</v>
      </c>
      <c r="AW296">
        <f t="shared" si="198"/>
        <v>5.5455992887788654E-3</v>
      </c>
      <c r="AX296">
        <f t="shared" si="199"/>
        <v>-1.8193993555208343</v>
      </c>
      <c r="AY296">
        <f t="shared" si="200"/>
        <v>0.44577820178103716</v>
      </c>
      <c r="AZ296">
        <f t="shared" si="201"/>
        <v>8.7875021325281582E-5</v>
      </c>
      <c r="BA296">
        <f t="shared" si="209"/>
        <v>1.1076401084198693E-2</v>
      </c>
    </row>
    <row r="297" spans="7:53" x14ac:dyDescent="0.25">
      <c r="G297" s="4">
        <f t="shared" si="202"/>
        <v>40888</v>
      </c>
      <c r="H297">
        <f t="shared" si="203"/>
        <v>7</v>
      </c>
      <c r="I297" s="4">
        <f t="shared" si="181"/>
        <v>0</v>
      </c>
      <c r="J297">
        <f t="shared" si="182"/>
        <v>0</v>
      </c>
      <c r="K297">
        <f t="shared" si="183"/>
        <v>0</v>
      </c>
      <c r="L297" s="9">
        <f t="shared" si="168"/>
        <v>1</v>
      </c>
      <c r="M297" s="9">
        <f t="shared" si="184"/>
        <v>0</v>
      </c>
      <c r="N297" s="9">
        <f t="shared" si="169"/>
        <v>1</v>
      </c>
      <c r="O297" s="11">
        <f t="shared" si="170"/>
        <v>0</v>
      </c>
      <c r="P297">
        <f t="shared" si="171"/>
        <v>0</v>
      </c>
      <c r="Q297">
        <f t="shared" si="172"/>
        <v>0</v>
      </c>
      <c r="R297">
        <f t="shared" si="173"/>
        <v>0</v>
      </c>
      <c r="S297">
        <f t="shared" si="174"/>
        <v>0</v>
      </c>
      <c r="T297">
        <f t="shared" si="175"/>
        <v>0</v>
      </c>
      <c r="W297" s="4">
        <f t="shared" si="204"/>
        <v>41253</v>
      </c>
      <c r="X297">
        <f t="shared" si="205"/>
        <v>1</v>
      </c>
      <c r="Y297" s="4">
        <f t="shared" si="185"/>
        <v>41253</v>
      </c>
      <c r="Z297">
        <f t="shared" si="186"/>
        <v>1.8002735978112174</v>
      </c>
      <c r="AA297">
        <f t="shared" si="187"/>
        <v>2.0468489402769707</v>
      </c>
      <c r="AB297" s="9">
        <f t="shared" si="176"/>
        <v>0.97650338014086802</v>
      </c>
      <c r="AC297" s="9">
        <f t="shared" si="188"/>
        <v>1.0143288065627136</v>
      </c>
      <c r="AD297" s="9">
        <f t="shared" si="177"/>
        <v>0.97125332696546007</v>
      </c>
      <c r="AE297" s="11">
        <f t="shared" si="189"/>
        <v>2.1922068868491313E-2</v>
      </c>
      <c r="AF297">
        <f t="shared" si="190"/>
        <v>0.61681122543750833</v>
      </c>
      <c r="AG297">
        <f t="shared" si="191"/>
        <v>-2.4051175993161777</v>
      </c>
      <c r="AH297">
        <f t="shared" si="192"/>
        <v>0.70624312654433574</v>
      </c>
      <c r="AI297">
        <f t="shared" si="193"/>
        <v>1.3586190042412402E-4</v>
      </c>
      <c r="AJ297">
        <f t="shared" si="206"/>
        <v>1.2454808283586345E-2</v>
      </c>
      <c r="AN297" s="4">
        <f t="shared" si="207"/>
        <v>41619</v>
      </c>
      <c r="AO297">
        <f t="shared" si="208"/>
        <v>3</v>
      </c>
      <c r="AP297" s="4">
        <f t="shared" si="194"/>
        <v>41619</v>
      </c>
      <c r="AQ297">
        <f t="shared" si="195"/>
        <v>2.8029197080291972</v>
      </c>
      <c r="AR297">
        <f t="shared" si="196"/>
        <v>3.0494950504949507</v>
      </c>
      <c r="AS297" s="9">
        <f t="shared" si="178"/>
        <v>0.95287899702782786</v>
      </c>
      <c r="AT297" s="9">
        <f t="shared" si="179"/>
        <v>1.0394766924995158</v>
      </c>
      <c r="AU297" s="9">
        <f t="shared" si="180"/>
        <v>0.9462440895465668</v>
      </c>
      <c r="AV297" s="11">
        <f t="shared" si="197"/>
        <v>2.8436886627339283E-2</v>
      </c>
      <c r="AW297">
        <f t="shared" si="198"/>
        <v>8.7685187287261726E-3</v>
      </c>
      <c r="AX297">
        <f t="shared" si="199"/>
        <v>-1.815285132020489</v>
      </c>
      <c r="AY297">
        <f t="shared" si="200"/>
        <v>0.44666968786118422</v>
      </c>
      <c r="AZ297">
        <f t="shared" si="201"/>
        <v>8.8057414268191109E-5</v>
      </c>
      <c r="BA297">
        <f t="shared" si="209"/>
        <v>1.1164458498466884E-2</v>
      </c>
    </row>
    <row r="298" spans="7:53" x14ac:dyDescent="0.25">
      <c r="G298" s="4">
        <f t="shared" si="202"/>
        <v>40889</v>
      </c>
      <c r="H298">
        <f t="shared" si="203"/>
        <v>1</v>
      </c>
      <c r="I298" s="4">
        <f t="shared" si="181"/>
        <v>40889</v>
      </c>
      <c r="J298">
        <f t="shared" si="182"/>
        <v>0.80547945205479454</v>
      </c>
      <c r="K298">
        <f t="shared" si="183"/>
        <v>1.0541133318362153</v>
      </c>
      <c r="L298" s="9">
        <f t="shared" si="168"/>
        <v>0.99310166877530404</v>
      </c>
      <c r="M298" s="9">
        <f t="shared" si="184"/>
        <v>0.99737573636768173</v>
      </c>
      <c r="N298" s="9">
        <f t="shared" si="169"/>
        <v>0.98971130809493413</v>
      </c>
      <c r="O298" s="11">
        <f t="shared" si="170"/>
        <v>1.3777710764237002E-2</v>
      </c>
      <c r="P298">
        <f t="shared" si="171"/>
        <v>1.0395279637798087</v>
      </c>
      <c r="Q298">
        <f t="shared" si="172"/>
        <v>-5.5097360197523706</v>
      </c>
      <c r="R298">
        <f t="shared" si="173"/>
        <v>0.84485180141583449</v>
      </c>
      <c r="S298">
        <f t="shared" si="174"/>
        <v>1.5920006501585755E-4</v>
      </c>
      <c r="T298">
        <f t="shared" si="175"/>
        <v>1.5920006501585755E-4</v>
      </c>
      <c r="W298" s="4">
        <f t="shared" si="204"/>
        <v>41254</v>
      </c>
      <c r="X298">
        <f t="shared" si="205"/>
        <v>2</v>
      </c>
      <c r="Y298" s="4">
        <f t="shared" si="185"/>
        <v>41254</v>
      </c>
      <c r="Z298">
        <f t="shared" si="186"/>
        <v>1.8030095759233926</v>
      </c>
      <c r="AA298">
        <f t="shared" si="187"/>
        <v>2.0495849183891459</v>
      </c>
      <c r="AB298" s="9">
        <f t="shared" si="176"/>
        <v>0.97644735657564219</v>
      </c>
      <c r="AC298" s="9">
        <f t="shared" si="188"/>
        <v>1.0143870035721807</v>
      </c>
      <c r="AD298" s="9">
        <f t="shared" si="177"/>
        <v>0.97119285136402755</v>
      </c>
      <c r="AE298" s="11">
        <f t="shared" si="189"/>
        <v>2.1942024977561911E-2</v>
      </c>
      <c r="AF298">
        <f t="shared" si="190"/>
        <v>0.62301755814347937</v>
      </c>
      <c r="AG298">
        <f t="shared" si="191"/>
        <v>-2.3966175821622739</v>
      </c>
      <c r="AH298">
        <f t="shared" si="192"/>
        <v>0.70801213216522629</v>
      </c>
      <c r="AI298">
        <f t="shared" si="193"/>
        <v>1.3621002340755486E-4</v>
      </c>
      <c r="AJ298">
        <f t="shared" si="206"/>
        <v>1.25910183069939E-2</v>
      </c>
      <c r="AN298" s="4">
        <f t="shared" si="207"/>
        <v>41620</v>
      </c>
      <c r="AO298">
        <f t="shared" si="208"/>
        <v>4</v>
      </c>
      <c r="AP298" s="4">
        <f t="shared" si="194"/>
        <v>41620</v>
      </c>
      <c r="AQ298">
        <f t="shared" si="195"/>
        <v>2.8056569343065694</v>
      </c>
      <c r="AR298">
        <f t="shared" si="196"/>
        <v>3.0522322767723229</v>
      </c>
      <c r="AS298" s="9">
        <f t="shared" si="178"/>
        <v>0.95280692146750501</v>
      </c>
      <c r="AT298" s="9">
        <f t="shared" si="179"/>
        <v>1.0395553242383986</v>
      </c>
      <c r="AU298" s="9">
        <f t="shared" si="180"/>
        <v>0.94616887128673155</v>
      </c>
      <c r="AV298" s="11">
        <f t="shared" si="197"/>
        <v>2.8452617820835243E-2</v>
      </c>
      <c r="AW298">
        <f t="shared" si="198"/>
        <v>1.1984267823740329E-2</v>
      </c>
      <c r="AX298">
        <f t="shared" si="199"/>
        <v>-1.8111793835308223</v>
      </c>
      <c r="AY298">
        <f t="shared" si="200"/>
        <v>0.44755663326646877</v>
      </c>
      <c r="AZ298">
        <f t="shared" si="201"/>
        <v>8.8238942950242592E-5</v>
      </c>
      <c r="BA298">
        <f t="shared" si="209"/>
        <v>1.1252697441417128E-2</v>
      </c>
    </row>
    <row r="299" spans="7:53" x14ac:dyDescent="0.25">
      <c r="G299" s="4">
        <f t="shared" si="202"/>
        <v>40890</v>
      </c>
      <c r="H299">
        <f t="shared" si="203"/>
        <v>2</v>
      </c>
      <c r="I299" s="4">
        <f t="shared" si="181"/>
        <v>40890</v>
      </c>
      <c r="J299">
        <f t="shared" si="182"/>
        <v>0.80821917808219179</v>
      </c>
      <c r="K299">
        <f t="shared" si="183"/>
        <v>1.0568530578636126</v>
      </c>
      <c r="L299" s="9">
        <f t="shared" si="168"/>
        <v>0.99306732616336379</v>
      </c>
      <c r="M299" s="9">
        <f t="shared" si="184"/>
        <v>0.99741022797461543</v>
      </c>
      <c r="N299" s="9">
        <f t="shared" si="169"/>
        <v>0.9896709348640601</v>
      </c>
      <c r="O299" s="11">
        <f t="shared" si="170"/>
        <v>1.3802780983674186E-2</v>
      </c>
      <c r="P299">
        <f t="shared" si="171"/>
        <v>1.0578340682541127</v>
      </c>
      <c r="Q299">
        <f t="shared" si="172"/>
        <v>-5.4803200447113145</v>
      </c>
      <c r="R299">
        <f t="shared" si="173"/>
        <v>0.84900744823621921</v>
      </c>
      <c r="S299">
        <f t="shared" si="174"/>
        <v>1.5998866896420986E-4</v>
      </c>
      <c r="T299">
        <f t="shared" si="175"/>
        <v>1.5998866896420986E-4</v>
      </c>
      <c r="W299" s="4">
        <f t="shared" si="204"/>
        <v>41255</v>
      </c>
      <c r="X299">
        <f t="shared" si="205"/>
        <v>3</v>
      </c>
      <c r="Y299" s="4">
        <f t="shared" si="185"/>
        <v>41255</v>
      </c>
      <c r="Z299">
        <f t="shared" si="186"/>
        <v>1.8057455540355678</v>
      </c>
      <c r="AA299">
        <f t="shared" si="187"/>
        <v>2.0523208965013211</v>
      </c>
      <c r="AB299" s="9">
        <f t="shared" si="176"/>
        <v>0.9763912816734277</v>
      </c>
      <c r="AC299" s="9">
        <f t="shared" si="188"/>
        <v>1.0144452605979251</v>
      </c>
      <c r="AD299" s="9">
        <f t="shared" si="177"/>
        <v>0.97113232831855723</v>
      </c>
      <c r="AE299" s="11">
        <f t="shared" si="189"/>
        <v>2.196196838764566E-2</v>
      </c>
      <c r="AF299">
        <f t="shared" si="190"/>
        <v>0.62920437997913792</v>
      </c>
      <c r="AG299">
        <f t="shared" si="191"/>
        <v>-2.3881422907744674</v>
      </c>
      <c r="AH299">
        <f t="shared" si="192"/>
        <v>0.70976369824913599</v>
      </c>
      <c r="AI299">
        <f t="shared" si="193"/>
        <v>1.3655483824424501E-4</v>
      </c>
      <c r="AJ299">
        <f t="shared" si="206"/>
        <v>1.2727573145238145E-2</v>
      </c>
      <c r="AN299" s="4">
        <f t="shared" si="207"/>
        <v>41621</v>
      </c>
      <c r="AO299">
        <f t="shared" si="208"/>
        <v>5</v>
      </c>
      <c r="AP299" s="4">
        <f t="shared" si="194"/>
        <v>41621</v>
      </c>
      <c r="AQ299">
        <f t="shared" si="195"/>
        <v>2.8083941605839415</v>
      </c>
      <c r="AR299">
        <f t="shared" si="196"/>
        <v>3.0549695030496951</v>
      </c>
      <c r="AS299" s="9">
        <f t="shared" si="178"/>
        <v>0.95273480939588417</v>
      </c>
      <c r="AT299" s="9">
        <f t="shared" si="179"/>
        <v>1.039634007715958</v>
      </c>
      <c r="AU299" s="9">
        <f t="shared" si="180"/>
        <v>0.94609361977400364</v>
      </c>
      <c r="AV299" s="11">
        <f t="shared" si="197"/>
        <v>2.8468338548725904E-2</v>
      </c>
      <c r="AW299">
        <f t="shared" si="198"/>
        <v>1.5192866197206379E-2</v>
      </c>
      <c r="AX299">
        <f t="shared" si="199"/>
        <v>-1.8070820872486657</v>
      </c>
      <c r="AY299">
        <f t="shared" si="200"/>
        <v>0.44843903457498913</v>
      </c>
      <c r="AZ299">
        <f t="shared" si="201"/>
        <v>8.8419606518037611E-5</v>
      </c>
      <c r="BA299">
        <f t="shared" si="209"/>
        <v>1.1341117047935166E-2</v>
      </c>
    </row>
    <row r="300" spans="7:53" x14ac:dyDescent="0.25">
      <c r="G300" s="4">
        <f t="shared" si="202"/>
        <v>40891</v>
      </c>
      <c r="H300">
        <f t="shared" si="203"/>
        <v>3</v>
      </c>
      <c r="I300" s="4">
        <f t="shared" si="181"/>
        <v>40891</v>
      </c>
      <c r="J300">
        <f t="shared" si="182"/>
        <v>0.81095890410958904</v>
      </c>
      <c r="K300">
        <f t="shared" si="183"/>
        <v>1.0595927838910097</v>
      </c>
      <c r="L300" s="9">
        <f t="shared" si="168"/>
        <v>0.993032914860148</v>
      </c>
      <c r="M300" s="9">
        <f t="shared" si="184"/>
        <v>0.99744479096368832</v>
      </c>
      <c r="N300" s="9">
        <f t="shared" si="169"/>
        <v>0.98963049744908782</v>
      </c>
      <c r="O300" s="11">
        <f t="shared" si="170"/>
        <v>1.3827835827769358E-2</v>
      </c>
      <c r="P300">
        <f t="shared" si="171"/>
        <v>1.0760322754404412</v>
      </c>
      <c r="Q300">
        <f t="shared" si="172"/>
        <v>-5.4510683146361618</v>
      </c>
      <c r="R300">
        <f t="shared" si="173"/>
        <v>0.85305853428505907</v>
      </c>
      <c r="S300">
        <f t="shared" si="174"/>
        <v>1.6075763425489573E-4</v>
      </c>
      <c r="T300">
        <f t="shared" si="175"/>
        <v>1.6075763425489573E-4</v>
      </c>
      <c r="W300" s="4">
        <f t="shared" si="204"/>
        <v>41256</v>
      </c>
      <c r="X300">
        <f t="shared" si="205"/>
        <v>4</v>
      </c>
      <c r="Y300" s="4">
        <f t="shared" si="185"/>
        <v>41256</v>
      </c>
      <c r="Z300">
        <f t="shared" si="186"/>
        <v>1.8084815321477428</v>
      </c>
      <c r="AA300">
        <f t="shared" si="187"/>
        <v>2.0550568746134963</v>
      </c>
      <c r="AB300" s="9">
        <f t="shared" si="176"/>
        <v>0.97633515547825367</v>
      </c>
      <c r="AC300" s="9">
        <f t="shared" si="188"/>
        <v>1.0145035776137268</v>
      </c>
      <c r="AD300" s="9">
        <f t="shared" si="177"/>
        <v>0.97107175787138533</v>
      </c>
      <c r="AE300" s="11">
        <f t="shared" si="189"/>
        <v>2.1981899105400941E-2</v>
      </c>
      <c r="AF300">
        <f t="shared" si="190"/>
        <v>0.63537177023793079</v>
      </c>
      <c r="AG300">
        <f t="shared" si="191"/>
        <v>-2.3796916261283396</v>
      </c>
      <c r="AH300">
        <f t="shared" si="192"/>
        <v>0.71149784642839287</v>
      </c>
      <c r="AI300">
        <f t="shared" si="193"/>
        <v>1.3689634857459883E-4</v>
      </c>
      <c r="AJ300">
        <f t="shared" si="206"/>
        <v>1.2864469493812744E-2</v>
      </c>
      <c r="AN300" s="4">
        <f t="shared" si="207"/>
        <v>41622</v>
      </c>
      <c r="AO300">
        <f t="shared" si="208"/>
        <v>6</v>
      </c>
      <c r="AP300" s="4">
        <f t="shared" si="194"/>
        <v>0</v>
      </c>
      <c r="AQ300">
        <f t="shared" si="195"/>
        <v>0</v>
      </c>
      <c r="AR300">
        <f t="shared" si="196"/>
        <v>0</v>
      </c>
      <c r="AS300" s="9">
        <f t="shared" si="178"/>
        <v>1</v>
      </c>
      <c r="AT300" s="9">
        <f t="shared" si="179"/>
        <v>0</v>
      </c>
      <c r="AU300" s="9">
        <f t="shared" si="180"/>
        <v>1</v>
      </c>
      <c r="AV300" s="11">
        <f t="shared" si="197"/>
        <v>0</v>
      </c>
      <c r="AW300">
        <f t="shared" si="198"/>
        <v>0</v>
      </c>
      <c r="AX300">
        <f t="shared" si="199"/>
        <v>0</v>
      </c>
      <c r="AY300">
        <f t="shared" si="200"/>
        <v>0</v>
      </c>
      <c r="AZ300">
        <f t="shared" si="201"/>
        <v>0</v>
      </c>
      <c r="BA300">
        <f t="shared" si="209"/>
        <v>1.1341117047935166E-2</v>
      </c>
    </row>
    <row r="301" spans="7:53" x14ac:dyDescent="0.25">
      <c r="G301" s="4">
        <f t="shared" si="202"/>
        <v>40892</v>
      </c>
      <c r="H301">
        <f t="shared" si="203"/>
        <v>4</v>
      </c>
      <c r="I301" s="4">
        <f t="shared" si="181"/>
        <v>40892</v>
      </c>
      <c r="J301">
        <f t="shared" si="182"/>
        <v>0.81369863013698629</v>
      </c>
      <c r="K301">
        <f t="shared" si="183"/>
        <v>1.0623325099184071</v>
      </c>
      <c r="L301" s="9">
        <f t="shared" si="168"/>
        <v>0.99299843491599227</v>
      </c>
      <c r="M301" s="9">
        <f t="shared" si="184"/>
        <v>0.99747942529893152</v>
      </c>
      <c r="N301" s="9">
        <f t="shared" si="169"/>
        <v>0.98958999589897489</v>
      </c>
      <c r="O301" s="11">
        <f t="shared" si="170"/>
        <v>1.385287530442606E-2</v>
      </c>
      <c r="P301">
        <f t="shared" si="171"/>
        <v>1.0941234778026367</v>
      </c>
      <c r="Q301">
        <f t="shared" si="172"/>
        <v>-5.4219794623556412</v>
      </c>
      <c r="R301">
        <f t="shared" si="173"/>
        <v>0.85700685949659416</v>
      </c>
      <c r="S301">
        <f t="shared" si="174"/>
        <v>1.6150729820439425E-4</v>
      </c>
      <c r="T301">
        <f t="shared" si="175"/>
        <v>1.6150729820439425E-4</v>
      </c>
      <c r="W301" s="4">
        <f t="shared" si="204"/>
        <v>41257</v>
      </c>
      <c r="X301">
        <f t="shared" si="205"/>
        <v>5</v>
      </c>
      <c r="Y301" s="4">
        <f t="shared" si="185"/>
        <v>41257</v>
      </c>
      <c r="Z301">
        <f t="shared" si="186"/>
        <v>1.811217510259918</v>
      </c>
      <c r="AA301">
        <f t="shared" si="187"/>
        <v>2.0577928527256715</v>
      </c>
      <c r="AB301" s="9">
        <f t="shared" si="176"/>
        <v>0.976278978034131</v>
      </c>
      <c r="AC301" s="9">
        <f t="shared" si="188"/>
        <v>1.0145619545933873</v>
      </c>
      <c r="AD301" s="9">
        <f t="shared" si="177"/>
        <v>0.97101114006482936</v>
      </c>
      <c r="AE301" s="11">
        <f t="shared" si="189"/>
        <v>2.2001817137485297E-2</v>
      </c>
      <c r="AF301">
        <f t="shared" si="190"/>
        <v>0.64151980778883788</v>
      </c>
      <c r="AG301">
        <f t="shared" si="191"/>
        <v>-2.3712654897282852</v>
      </c>
      <c r="AH301">
        <f t="shared" si="192"/>
        <v>0.71321459931079101</v>
      </c>
      <c r="AI301">
        <f t="shared" si="193"/>
        <v>1.3723455822645263E-4</v>
      </c>
      <c r="AJ301">
        <f t="shared" si="206"/>
        <v>1.3001704052039197E-2</v>
      </c>
      <c r="AN301" s="4">
        <f t="shared" si="207"/>
        <v>41623</v>
      </c>
      <c r="AO301">
        <f t="shared" si="208"/>
        <v>7</v>
      </c>
      <c r="AP301" s="4">
        <f t="shared" si="194"/>
        <v>0</v>
      </c>
      <c r="AQ301">
        <f t="shared" si="195"/>
        <v>0</v>
      </c>
      <c r="AR301">
        <f t="shared" si="196"/>
        <v>0</v>
      </c>
      <c r="AS301" s="9">
        <f t="shared" si="178"/>
        <v>1</v>
      </c>
      <c r="AT301" s="9">
        <f t="shared" si="179"/>
        <v>0</v>
      </c>
      <c r="AU301" s="9">
        <f t="shared" si="180"/>
        <v>1</v>
      </c>
      <c r="AV301" s="11">
        <f t="shared" si="197"/>
        <v>0</v>
      </c>
      <c r="AW301">
        <f t="shared" si="198"/>
        <v>0</v>
      </c>
      <c r="AX301">
        <f t="shared" si="199"/>
        <v>0</v>
      </c>
      <c r="AY301">
        <f t="shared" si="200"/>
        <v>0</v>
      </c>
      <c r="AZ301">
        <f t="shared" si="201"/>
        <v>0</v>
      </c>
      <c r="BA301">
        <f t="shared" si="209"/>
        <v>1.1341117047935166E-2</v>
      </c>
    </row>
    <row r="302" spans="7:53" x14ac:dyDescent="0.25">
      <c r="G302" s="4">
        <f t="shared" si="202"/>
        <v>40893</v>
      </c>
      <c r="H302">
        <f t="shared" si="203"/>
        <v>5</v>
      </c>
      <c r="I302" s="4">
        <f t="shared" si="181"/>
        <v>40893</v>
      </c>
      <c r="J302">
        <f t="shared" si="182"/>
        <v>0.81643835616438354</v>
      </c>
      <c r="K302">
        <f t="shared" si="183"/>
        <v>1.0650722359458042</v>
      </c>
      <c r="L302" s="9">
        <f t="shared" si="168"/>
        <v>0.99296388638121813</v>
      </c>
      <c r="M302" s="9">
        <f t="shared" si="184"/>
        <v>0.99751413094440777</v>
      </c>
      <c r="N302" s="9">
        <f t="shared" si="169"/>
        <v>0.98954943026266307</v>
      </c>
      <c r="O302" s="11">
        <f t="shared" si="170"/>
        <v>1.3877899421549671E-2</v>
      </c>
      <c r="P302">
        <f t="shared" si="171"/>
        <v>1.1121085577693317</v>
      </c>
      <c r="Q302">
        <f t="shared" si="172"/>
        <v>-5.3930521363138082</v>
      </c>
      <c r="R302">
        <f t="shared" si="173"/>
        <v>0.86085423808975781</v>
      </c>
      <c r="S302">
        <f t="shared" si="174"/>
        <v>1.622380008599496E-4</v>
      </c>
      <c r="T302">
        <f t="shared" si="175"/>
        <v>1.622380008599496E-4</v>
      </c>
      <c r="W302" s="4">
        <f t="shared" si="204"/>
        <v>41258</v>
      </c>
      <c r="X302">
        <f t="shared" si="205"/>
        <v>6</v>
      </c>
      <c r="Y302" s="4">
        <f t="shared" si="185"/>
        <v>0</v>
      </c>
      <c r="Z302">
        <f t="shared" si="186"/>
        <v>0</v>
      </c>
      <c r="AA302">
        <f t="shared" si="187"/>
        <v>0</v>
      </c>
      <c r="AB302" s="9">
        <f t="shared" si="176"/>
        <v>1</v>
      </c>
      <c r="AC302" s="9">
        <f t="shared" si="188"/>
        <v>0</v>
      </c>
      <c r="AD302" s="9">
        <f t="shared" si="177"/>
        <v>1</v>
      </c>
      <c r="AE302" s="11">
        <f t="shared" si="189"/>
        <v>0</v>
      </c>
      <c r="AF302">
        <f t="shared" si="190"/>
        <v>0</v>
      </c>
      <c r="AG302">
        <f t="shared" si="191"/>
        <v>0</v>
      </c>
      <c r="AH302">
        <f t="shared" si="192"/>
        <v>0</v>
      </c>
      <c r="AI302">
        <f t="shared" si="193"/>
        <v>0</v>
      </c>
      <c r="AJ302">
        <f t="shared" si="206"/>
        <v>1.3001704052039197E-2</v>
      </c>
      <c r="AN302" s="4">
        <f t="shared" si="207"/>
        <v>41624</v>
      </c>
      <c r="AO302">
        <f t="shared" si="208"/>
        <v>1</v>
      </c>
      <c r="AP302" s="4">
        <f t="shared" si="194"/>
        <v>41624</v>
      </c>
      <c r="AQ302">
        <f t="shared" si="195"/>
        <v>2.8166058394160585</v>
      </c>
      <c r="AR302">
        <f t="shared" si="196"/>
        <v>3.063181181881812</v>
      </c>
      <c r="AS302" s="9">
        <f t="shared" si="178"/>
        <v>0.95251825448352645</v>
      </c>
      <c r="AT302" s="9">
        <f t="shared" si="179"/>
        <v>1.0398703683844968</v>
      </c>
      <c r="AU302" s="9">
        <f t="shared" si="180"/>
        <v>0.94586766607122774</v>
      </c>
      <c r="AV302" s="11">
        <f t="shared" si="197"/>
        <v>2.8515437994875364E-2</v>
      </c>
      <c r="AW302">
        <f t="shared" si="198"/>
        <v>2.4775952176360628E-2</v>
      </c>
      <c r="AX302">
        <f t="shared" si="199"/>
        <v>-1.7948406848236556</v>
      </c>
      <c r="AY302">
        <f t="shared" si="200"/>
        <v>0.4510589427521508</v>
      </c>
      <c r="AZ302">
        <f t="shared" si="201"/>
        <v>8.8956398596393244E-5</v>
      </c>
      <c r="BA302">
        <f t="shared" si="209"/>
        <v>1.1430073446531559E-2</v>
      </c>
    </row>
    <row r="303" spans="7:53" x14ac:dyDescent="0.25">
      <c r="G303" s="4">
        <f t="shared" si="202"/>
        <v>40894</v>
      </c>
      <c r="H303">
        <f t="shared" si="203"/>
        <v>6</v>
      </c>
      <c r="I303" s="4">
        <f t="shared" si="181"/>
        <v>0</v>
      </c>
      <c r="J303">
        <f t="shared" si="182"/>
        <v>0</v>
      </c>
      <c r="K303">
        <f t="shared" si="183"/>
        <v>0</v>
      </c>
      <c r="L303" s="9">
        <f t="shared" si="168"/>
        <v>1</v>
      </c>
      <c r="M303" s="9">
        <f t="shared" si="184"/>
        <v>0</v>
      </c>
      <c r="N303" s="9">
        <f t="shared" si="169"/>
        <v>1</v>
      </c>
      <c r="O303" s="11">
        <f t="shared" si="170"/>
        <v>0</v>
      </c>
      <c r="P303">
        <f t="shared" si="171"/>
        <v>0</v>
      </c>
      <c r="Q303">
        <f t="shared" si="172"/>
        <v>0</v>
      </c>
      <c r="R303">
        <f t="shared" si="173"/>
        <v>0</v>
      </c>
      <c r="S303">
        <f t="shared" si="174"/>
        <v>0</v>
      </c>
      <c r="T303">
        <f t="shared" si="175"/>
        <v>0</v>
      </c>
      <c r="W303" s="4">
        <f t="shared" si="204"/>
        <v>41259</v>
      </c>
      <c r="X303">
        <f t="shared" si="205"/>
        <v>7</v>
      </c>
      <c r="Y303" s="4">
        <f t="shared" si="185"/>
        <v>0</v>
      </c>
      <c r="Z303">
        <f t="shared" si="186"/>
        <v>0</v>
      </c>
      <c r="AA303">
        <f t="shared" si="187"/>
        <v>0</v>
      </c>
      <c r="AB303" s="9">
        <f t="shared" si="176"/>
        <v>1</v>
      </c>
      <c r="AC303" s="9">
        <f t="shared" si="188"/>
        <v>0</v>
      </c>
      <c r="AD303" s="9">
        <f t="shared" si="177"/>
        <v>1</v>
      </c>
      <c r="AE303" s="11">
        <f t="shared" si="189"/>
        <v>0</v>
      </c>
      <c r="AF303">
        <f t="shared" si="190"/>
        <v>0</v>
      </c>
      <c r="AG303">
        <f t="shared" si="191"/>
        <v>0</v>
      </c>
      <c r="AH303">
        <f t="shared" si="192"/>
        <v>0</v>
      </c>
      <c r="AI303">
        <f t="shared" si="193"/>
        <v>0</v>
      </c>
      <c r="AJ303">
        <f t="shared" si="206"/>
        <v>1.3001704052039197E-2</v>
      </c>
      <c r="AN303" s="4">
        <f t="shared" si="207"/>
        <v>41625</v>
      </c>
      <c r="AO303">
        <f t="shared" si="208"/>
        <v>2</v>
      </c>
      <c r="AP303" s="4">
        <f t="shared" si="194"/>
        <v>41625</v>
      </c>
      <c r="AQ303">
        <f t="shared" si="195"/>
        <v>2.8193430656934306</v>
      </c>
      <c r="AR303">
        <f t="shared" si="196"/>
        <v>3.0659184081591841</v>
      </c>
      <c r="AS303" s="9">
        <f t="shared" si="178"/>
        <v>0.95244599673690855</v>
      </c>
      <c r="AT303" s="9">
        <f t="shared" si="179"/>
        <v>1.0399492586206378</v>
      </c>
      <c r="AU303" s="9">
        <f t="shared" si="180"/>
        <v>0.94579228189959652</v>
      </c>
      <c r="AV303" s="11">
        <f t="shared" si="197"/>
        <v>2.8531116916438778E-2</v>
      </c>
      <c r="AW303">
        <f t="shared" si="198"/>
        <v>2.7956142504682271E-2</v>
      </c>
      <c r="AX303">
        <f t="shared" si="199"/>
        <v>-1.7907769709487076</v>
      </c>
      <c r="AY303">
        <f t="shared" si="200"/>
        <v>0.45192313751219604</v>
      </c>
      <c r="AZ303">
        <f t="shared" si="201"/>
        <v>8.9133593963836708E-5</v>
      </c>
      <c r="BA303">
        <f t="shared" si="209"/>
        <v>1.1519207040495395E-2</v>
      </c>
    </row>
    <row r="304" spans="7:53" x14ac:dyDescent="0.25">
      <c r="G304" s="4">
        <f t="shared" si="202"/>
        <v>40895</v>
      </c>
      <c r="H304">
        <f t="shared" si="203"/>
        <v>7</v>
      </c>
      <c r="I304" s="4">
        <f t="shared" si="181"/>
        <v>0</v>
      </c>
      <c r="J304">
        <f t="shared" si="182"/>
        <v>0</v>
      </c>
      <c r="K304">
        <f t="shared" si="183"/>
        <v>0</v>
      </c>
      <c r="L304" s="9">
        <f t="shared" si="168"/>
        <v>1</v>
      </c>
      <c r="M304" s="9">
        <f t="shared" si="184"/>
        <v>0</v>
      </c>
      <c r="N304" s="9">
        <f t="shared" si="169"/>
        <v>1</v>
      </c>
      <c r="O304" s="11">
        <f t="shared" si="170"/>
        <v>0</v>
      </c>
      <c r="P304">
        <f t="shared" si="171"/>
        <v>0</v>
      </c>
      <c r="Q304">
        <f t="shared" si="172"/>
        <v>0</v>
      </c>
      <c r="R304">
        <f t="shared" si="173"/>
        <v>0</v>
      </c>
      <c r="S304">
        <f t="shared" si="174"/>
        <v>0</v>
      </c>
      <c r="T304">
        <f t="shared" si="175"/>
        <v>0</v>
      </c>
      <c r="W304" s="4">
        <f t="shared" si="204"/>
        <v>41260</v>
      </c>
      <c r="X304">
        <f t="shared" si="205"/>
        <v>1</v>
      </c>
      <c r="Y304" s="4">
        <f t="shared" si="185"/>
        <v>41260</v>
      </c>
      <c r="Z304">
        <f t="shared" si="186"/>
        <v>1.8194254445964433</v>
      </c>
      <c r="AA304">
        <f t="shared" si="187"/>
        <v>2.0660007870621966</v>
      </c>
      <c r="AB304" s="9">
        <f t="shared" si="176"/>
        <v>0.97611013864790019</v>
      </c>
      <c r="AC304" s="9">
        <f t="shared" si="188"/>
        <v>1.0147374450538633</v>
      </c>
      <c r="AD304" s="9">
        <f t="shared" si="177"/>
        <v>0.97082900291174568</v>
      </c>
      <c r="AE304" s="11">
        <f t="shared" si="189"/>
        <v>2.2061495186244499E-2</v>
      </c>
      <c r="AF304">
        <f t="shared" si="190"/>
        <v>0.65984858656660605</v>
      </c>
      <c r="AG304">
        <f t="shared" si="191"/>
        <v>-2.3461332729165227</v>
      </c>
      <c r="AH304">
        <f t="shared" si="192"/>
        <v>0.71826072645450167</v>
      </c>
      <c r="AI304">
        <f t="shared" si="193"/>
        <v>1.3822942411887416E-4</v>
      </c>
      <c r="AJ304">
        <f t="shared" si="206"/>
        <v>1.3139933476158071E-2</v>
      </c>
      <c r="AN304" s="4">
        <f t="shared" si="207"/>
        <v>41626</v>
      </c>
      <c r="AO304">
        <f t="shared" si="208"/>
        <v>3</v>
      </c>
      <c r="AP304" s="4">
        <f t="shared" si="194"/>
        <v>41626</v>
      </c>
      <c r="AQ304">
        <f t="shared" si="195"/>
        <v>2.8220802919708032</v>
      </c>
      <c r="AR304">
        <f t="shared" si="196"/>
        <v>3.0686556344365568</v>
      </c>
      <c r="AS304" s="9">
        <f t="shared" si="178"/>
        <v>0.95237370266399268</v>
      </c>
      <c r="AT304" s="9">
        <f t="shared" si="179"/>
        <v>1.0400282004974675</v>
      </c>
      <c r="AU304" s="9">
        <f t="shared" si="180"/>
        <v>0.94571686465130966</v>
      </c>
      <c r="AV304" s="11">
        <f t="shared" si="197"/>
        <v>2.8546785400431703E-2</v>
      </c>
      <c r="AW304">
        <f t="shared" si="198"/>
        <v>3.1129279186718692E-2</v>
      </c>
      <c r="AX304">
        <f t="shared" si="199"/>
        <v>-1.7867215964687235</v>
      </c>
      <c r="AY304">
        <f t="shared" si="200"/>
        <v>0.45278277409610918</v>
      </c>
      <c r="AZ304">
        <f t="shared" si="201"/>
        <v>8.9309920540581135E-5</v>
      </c>
      <c r="BA304">
        <f t="shared" si="209"/>
        <v>1.1608516961035976E-2</v>
      </c>
    </row>
    <row r="305" spans="7:53" x14ac:dyDescent="0.25">
      <c r="G305" s="4">
        <f t="shared" si="202"/>
        <v>40896</v>
      </c>
      <c r="H305">
        <f t="shared" si="203"/>
        <v>1</v>
      </c>
      <c r="I305" s="4">
        <f t="shared" si="181"/>
        <v>40896</v>
      </c>
      <c r="J305">
        <f t="shared" si="182"/>
        <v>0.8246575342465754</v>
      </c>
      <c r="K305">
        <f t="shared" si="183"/>
        <v>1.0732914140279961</v>
      </c>
      <c r="L305" s="9">
        <f t="shared" si="168"/>
        <v>0.99285982973618025</v>
      </c>
      <c r="M305" s="9">
        <f t="shared" si="184"/>
        <v>0.99761867538334592</v>
      </c>
      <c r="N305" s="9">
        <f t="shared" si="169"/>
        <v>0.98942734932571386</v>
      </c>
      <c r="O305" s="11">
        <f t="shared" si="170"/>
        <v>1.3952879694678063E-2</v>
      </c>
      <c r="P305">
        <f t="shared" si="171"/>
        <v>1.1654357399745734</v>
      </c>
      <c r="Q305">
        <f t="shared" si="172"/>
        <v>-5.3072260296165776</v>
      </c>
      <c r="R305">
        <f t="shared" si="173"/>
        <v>0.87180898481781666</v>
      </c>
      <c r="S305">
        <f t="shared" si="174"/>
        <v>1.6431977010973996E-4</v>
      </c>
      <c r="T305">
        <f t="shared" si="175"/>
        <v>1.6431977010973996E-4</v>
      </c>
      <c r="W305" s="4">
        <f t="shared" si="204"/>
        <v>41261</v>
      </c>
      <c r="X305">
        <f t="shared" si="205"/>
        <v>2</v>
      </c>
      <c r="Y305" s="4">
        <f t="shared" si="185"/>
        <v>41261</v>
      </c>
      <c r="Z305">
        <f t="shared" si="186"/>
        <v>1.8221614227086183</v>
      </c>
      <c r="AA305">
        <f t="shared" si="187"/>
        <v>2.0687367651743718</v>
      </c>
      <c r="AB305" s="9">
        <f t="shared" si="176"/>
        <v>0.97605375664771943</v>
      </c>
      <c r="AC305" s="9">
        <f t="shared" si="188"/>
        <v>1.0147960616274083</v>
      </c>
      <c r="AD305" s="9">
        <f t="shared" si="177"/>
        <v>0.97076819609044707</v>
      </c>
      <c r="AE305" s="11">
        <f t="shared" si="189"/>
        <v>2.2081362542159734E-2</v>
      </c>
      <c r="AF305">
        <f t="shared" si="190"/>
        <v>0.66591999357146237</v>
      </c>
      <c r="AG305">
        <f t="shared" si="191"/>
        <v>-2.3378042750115351</v>
      </c>
      <c r="AH305">
        <f t="shared" si="192"/>
        <v>0.71990814302074124</v>
      </c>
      <c r="AI305">
        <f t="shared" si="193"/>
        <v>1.3855447294793867E-4</v>
      </c>
      <c r="AJ305">
        <f t="shared" si="206"/>
        <v>1.3278487949106009E-2</v>
      </c>
      <c r="AN305" s="4">
        <f t="shared" si="207"/>
        <v>41627</v>
      </c>
      <c r="AO305">
        <f t="shared" si="208"/>
        <v>4</v>
      </c>
      <c r="AP305" s="4">
        <f t="shared" si="194"/>
        <v>41627</v>
      </c>
      <c r="AQ305">
        <f t="shared" si="195"/>
        <v>2.8248175182481754</v>
      </c>
      <c r="AR305">
        <f t="shared" si="196"/>
        <v>3.0713928607139289</v>
      </c>
      <c r="AS305" s="9">
        <f t="shared" si="178"/>
        <v>0.95230137230172018</v>
      </c>
      <c r="AT305" s="9">
        <f t="shared" si="179"/>
        <v>1.0401071939954332</v>
      </c>
      <c r="AU305" s="9">
        <f t="shared" si="180"/>
        <v>0.94564141436155635</v>
      </c>
      <c r="AV305" s="11">
        <f t="shared" si="197"/>
        <v>2.8562443452450837E-2</v>
      </c>
      <c r="AW305">
        <f t="shared" si="198"/>
        <v>3.4295381430816917E-2</v>
      </c>
      <c r="AX305">
        <f t="shared" si="199"/>
        <v>-1.7826745390598986</v>
      </c>
      <c r="AY305">
        <f t="shared" si="200"/>
        <v>0.45363785028337794</v>
      </c>
      <c r="AZ305">
        <f t="shared" si="201"/>
        <v>8.9485377707448476E-5</v>
      </c>
      <c r="BA305">
        <f t="shared" si="209"/>
        <v>1.1698002338743425E-2</v>
      </c>
    </row>
    <row r="306" spans="7:53" x14ac:dyDescent="0.25">
      <c r="G306" s="4">
        <f t="shared" si="202"/>
        <v>40897</v>
      </c>
      <c r="H306">
        <f t="shared" si="203"/>
        <v>2</v>
      </c>
      <c r="I306" s="4">
        <f t="shared" si="181"/>
        <v>40897</v>
      </c>
      <c r="J306">
        <f t="shared" si="182"/>
        <v>0.82739726027397265</v>
      </c>
      <c r="K306">
        <f t="shared" si="183"/>
        <v>1.0760311400553935</v>
      </c>
      <c r="L306" s="9">
        <f t="shared" si="168"/>
        <v>0.9928250073418553</v>
      </c>
      <c r="M306" s="9">
        <f t="shared" si="184"/>
        <v>0.99765366591102522</v>
      </c>
      <c r="N306" s="9">
        <f t="shared" si="169"/>
        <v>0.98938652783370618</v>
      </c>
      <c r="O306" s="11">
        <f t="shared" si="170"/>
        <v>1.3977842452612943E-2</v>
      </c>
      <c r="P306">
        <f t="shared" si="171"/>
        <v>1.1830049588340248</v>
      </c>
      <c r="Q306">
        <f t="shared" si="172"/>
        <v>-5.278931597474279</v>
      </c>
      <c r="R306">
        <f t="shared" si="173"/>
        <v>0.87527089666438762</v>
      </c>
      <c r="S306">
        <f t="shared" si="174"/>
        <v>1.6497806231588396E-4</v>
      </c>
      <c r="T306">
        <f t="shared" si="175"/>
        <v>1.6497806231588396E-4</v>
      </c>
      <c r="W306" s="4">
        <f t="shared" si="204"/>
        <v>41262</v>
      </c>
      <c r="X306">
        <f t="shared" si="205"/>
        <v>3</v>
      </c>
      <c r="Y306" s="4">
        <f t="shared" si="185"/>
        <v>41262</v>
      </c>
      <c r="Z306">
        <f t="shared" si="186"/>
        <v>1.8248974008207934</v>
      </c>
      <c r="AA306">
        <f t="shared" si="187"/>
        <v>2.071472743286547</v>
      </c>
      <c r="AB306" s="9">
        <f t="shared" si="176"/>
        <v>0.97599732361836555</v>
      </c>
      <c r="AC306" s="9">
        <f t="shared" si="188"/>
        <v>1.0148547380341444</v>
      </c>
      <c r="AD306" s="9">
        <f t="shared" si="177"/>
        <v>0.97070734212106602</v>
      </c>
      <c r="AE306" s="11">
        <f t="shared" si="189"/>
        <v>2.2101217245643824E-2</v>
      </c>
      <c r="AF306">
        <f t="shared" si="190"/>
        <v>0.67197243593397582</v>
      </c>
      <c r="AG306">
        <f t="shared" si="191"/>
        <v>-2.3294993206947399</v>
      </c>
      <c r="AH306">
        <f t="shared" si="192"/>
        <v>0.72153829125143887</v>
      </c>
      <c r="AI306">
        <f t="shared" si="193"/>
        <v>1.3887624291457614E-4</v>
      </c>
      <c r="AJ306">
        <f t="shared" si="206"/>
        <v>1.3417364192020586E-2</v>
      </c>
      <c r="AN306" s="4">
        <f t="shared" si="207"/>
        <v>41628</v>
      </c>
      <c r="AO306">
        <f t="shared" si="208"/>
        <v>5</v>
      </c>
      <c r="AP306" s="4">
        <f t="shared" si="194"/>
        <v>41628</v>
      </c>
      <c r="AQ306">
        <f t="shared" si="195"/>
        <v>2.8275547445255476</v>
      </c>
      <c r="AR306">
        <f t="shared" si="196"/>
        <v>3.0741300869913011</v>
      </c>
      <c r="AS306" s="9">
        <f t="shared" si="178"/>
        <v>0.95222900568701307</v>
      </c>
      <c r="AT306" s="9">
        <f t="shared" si="179"/>
        <v>1.0401862390949967</v>
      </c>
      <c r="AU306" s="9">
        <f t="shared" si="180"/>
        <v>0.94556593106550646</v>
      </c>
      <c r="AV306" s="11">
        <f t="shared" si="197"/>
        <v>2.8578091078093778E-2</v>
      </c>
      <c r="AW306">
        <f t="shared" si="198"/>
        <v>3.7454468378036482E-2</v>
      </c>
      <c r="AX306">
        <f t="shared" si="199"/>
        <v>-1.7786357764762775</v>
      </c>
      <c r="AY306">
        <f t="shared" si="200"/>
        <v>0.45448836404871329</v>
      </c>
      <c r="AZ306">
        <f t="shared" si="201"/>
        <v>8.9659964883361337E-5</v>
      </c>
      <c r="BA306">
        <f t="shared" si="209"/>
        <v>1.1787662303626786E-2</v>
      </c>
    </row>
    <row r="307" spans="7:53" x14ac:dyDescent="0.25">
      <c r="G307" s="4">
        <f t="shared" si="202"/>
        <v>40898</v>
      </c>
      <c r="H307">
        <f t="shared" si="203"/>
        <v>3</v>
      </c>
      <c r="I307" s="4">
        <f t="shared" si="181"/>
        <v>40898</v>
      </c>
      <c r="J307">
        <f t="shared" si="182"/>
        <v>0.83013698630136989</v>
      </c>
      <c r="K307">
        <f t="shared" si="183"/>
        <v>1.0787708660827906</v>
      </c>
      <c r="L307" s="9">
        <f t="shared" si="168"/>
        <v>0.99279011660830097</v>
      </c>
      <c r="M307" s="9">
        <f t="shared" si="184"/>
        <v>0.99768872756973281</v>
      </c>
      <c r="N307" s="9">
        <f t="shared" si="169"/>
        <v>0.98934564249996981</v>
      </c>
      <c r="O307" s="11">
        <f t="shared" si="170"/>
        <v>1.400278989047095E-2</v>
      </c>
      <c r="P307">
        <f t="shared" si="171"/>
        <v>1.2004723218096065</v>
      </c>
      <c r="Q307">
        <f t="shared" si="172"/>
        <v>-5.2507921602356742</v>
      </c>
      <c r="R307">
        <f t="shared" si="173"/>
        <v>0.87864104134066057</v>
      </c>
      <c r="S307">
        <f t="shared" si="174"/>
        <v>1.6561911448481902E-4</v>
      </c>
      <c r="T307">
        <f t="shared" si="175"/>
        <v>1.6561911448481902E-4</v>
      </c>
      <c r="W307" s="4">
        <f t="shared" si="204"/>
        <v>41263</v>
      </c>
      <c r="X307">
        <f t="shared" si="205"/>
        <v>4</v>
      </c>
      <c r="Y307" s="4">
        <f t="shared" si="185"/>
        <v>41263</v>
      </c>
      <c r="Z307">
        <f t="shared" si="186"/>
        <v>1.8276333789329686</v>
      </c>
      <c r="AA307">
        <f t="shared" si="187"/>
        <v>2.0742087213987221</v>
      </c>
      <c r="AB307" s="9">
        <f t="shared" si="176"/>
        <v>0.9759408396037379</v>
      </c>
      <c r="AC307" s="9">
        <f t="shared" si="188"/>
        <v>1.0149134742480028</v>
      </c>
      <c r="AD307" s="9">
        <f t="shared" si="177"/>
        <v>0.97064644104580589</v>
      </c>
      <c r="AE307" s="11">
        <f t="shared" si="189"/>
        <v>2.212105930333624E-2</v>
      </c>
      <c r="AF307">
        <f t="shared" si="190"/>
        <v>0.67800599003134454</v>
      </c>
      <c r="AG307">
        <f t="shared" si="191"/>
        <v>-2.3212183145737861</v>
      </c>
      <c r="AH307">
        <f t="shared" si="192"/>
        <v>0.72315119918762916</v>
      </c>
      <c r="AI307">
        <f t="shared" si="193"/>
        <v>1.3919473889164463E-4</v>
      </c>
      <c r="AJ307">
        <f t="shared" si="206"/>
        <v>1.3556558930912231E-2</v>
      </c>
      <c r="AN307" s="4">
        <f t="shared" si="207"/>
        <v>41629</v>
      </c>
      <c r="AO307">
        <f t="shared" si="208"/>
        <v>6</v>
      </c>
      <c r="AP307" s="4">
        <f t="shared" si="194"/>
        <v>0</v>
      </c>
      <c r="AQ307">
        <f t="shared" si="195"/>
        <v>0</v>
      </c>
      <c r="AR307">
        <f t="shared" si="196"/>
        <v>0</v>
      </c>
      <c r="AS307" s="9">
        <f t="shared" si="178"/>
        <v>1</v>
      </c>
      <c r="AT307" s="9">
        <f t="shared" si="179"/>
        <v>0</v>
      </c>
      <c r="AU307" s="9">
        <f t="shared" si="180"/>
        <v>1</v>
      </c>
      <c r="AV307" s="11">
        <f t="shared" si="197"/>
        <v>0</v>
      </c>
      <c r="AW307">
        <f t="shared" si="198"/>
        <v>0</v>
      </c>
      <c r="AX307">
        <f t="shared" si="199"/>
        <v>0</v>
      </c>
      <c r="AY307">
        <f t="shared" si="200"/>
        <v>0</v>
      </c>
      <c r="AZ307">
        <f t="shared" si="201"/>
        <v>0</v>
      </c>
      <c r="BA307">
        <f t="shared" si="209"/>
        <v>1.1787662303626786E-2</v>
      </c>
    </row>
    <row r="308" spans="7:53" x14ac:dyDescent="0.25">
      <c r="G308" s="4">
        <f t="shared" si="202"/>
        <v>40899</v>
      </c>
      <c r="H308">
        <f t="shared" si="203"/>
        <v>4</v>
      </c>
      <c r="I308" s="4">
        <f t="shared" si="181"/>
        <v>40899</v>
      </c>
      <c r="J308">
        <f t="shared" si="182"/>
        <v>0.83287671232876714</v>
      </c>
      <c r="K308">
        <f t="shared" si="183"/>
        <v>1.081510592110188</v>
      </c>
      <c r="L308" s="9">
        <f t="shared" si="168"/>
        <v>0.99275515758575139</v>
      </c>
      <c r="M308" s="9">
        <f t="shared" si="184"/>
        <v>0.99772386032372362</v>
      </c>
      <c r="N308" s="9">
        <f t="shared" si="169"/>
        <v>0.98930469337335092</v>
      </c>
      <c r="O308" s="11">
        <f t="shared" si="170"/>
        <v>1.4027722016132409E-2</v>
      </c>
      <c r="P308">
        <f t="shared" si="171"/>
        <v>1.217838654040428</v>
      </c>
      <c r="Q308">
        <f t="shared" si="172"/>
        <v>-5.222806455402778</v>
      </c>
      <c r="R308">
        <f t="shared" si="173"/>
        <v>0.8819212574281966</v>
      </c>
      <c r="S308">
        <f t="shared" si="174"/>
        <v>1.6624327149774516E-4</v>
      </c>
      <c r="T308">
        <f t="shared" si="175"/>
        <v>1.6624327149774516E-4</v>
      </c>
      <c r="W308" s="4">
        <f t="shared" si="204"/>
        <v>41264</v>
      </c>
      <c r="X308">
        <f t="shared" si="205"/>
        <v>5</v>
      </c>
      <c r="Y308" s="4">
        <f t="shared" si="185"/>
        <v>41264</v>
      </c>
      <c r="Z308">
        <f t="shared" si="186"/>
        <v>1.8303693570451436</v>
      </c>
      <c r="AA308">
        <f t="shared" si="187"/>
        <v>2.0769446995108969</v>
      </c>
      <c r="AB308" s="9">
        <f t="shared" si="176"/>
        <v>0.97588430464771747</v>
      </c>
      <c r="AC308" s="9">
        <f t="shared" si="188"/>
        <v>1.0149722702429356</v>
      </c>
      <c r="AD308" s="9">
        <f t="shared" si="177"/>
        <v>0.9705854929068507</v>
      </c>
      <c r="AE308" s="11">
        <f t="shared" si="189"/>
        <v>2.2140888721873794E-2</v>
      </c>
      <c r="AF308">
        <f t="shared" si="190"/>
        <v>0.68402073183527312</v>
      </c>
      <c r="AG308">
        <f t="shared" si="191"/>
        <v>-2.3129611617613302</v>
      </c>
      <c r="AH308">
        <f t="shared" si="192"/>
        <v>0.72474689570978046</v>
      </c>
      <c r="AI308">
        <f t="shared" si="193"/>
        <v>1.3950996591363511E-4</v>
      </c>
      <c r="AJ308">
        <f t="shared" si="206"/>
        <v>1.3696068896825866E-2</v>
      </c>
      <c r="AN308" s="4">
        <f t="shared" si="207"/>
        <v>41630</v>
      </c>
      <c r="AO308">
        <f t="shared" si="208"/>
        <v>7</v>
      </c>
      <c r="AP308" s="4">
        <f t="shared" si="194"/>
        <v>0</v>
      </c>
      <c r="AQ308">
        <f t="shared" si="195"/>
        <v>0</v>
      </c>
      <c r="AR308">
        <f t="shared" si="196"/>
        <v>0</v>
      </c>
      <c r="AS308" s="9">
        <f t="shared" si="178"/>
        <v>1</v>
      </c>
      <c r="AT308" s="9">
        <f t="shared" si="179"/>
        <v>0</v>
      </c>
      <c r="AU308" s="9">
        <f t="shared" si="180"/>
        <v>1</v>
      </c>
      <c r="AV308" s="11">
        <f t="shared" si="197"/>
        <v>0</v>
      </c>
      <c r="AW308">
        <f t="shared" si="198"/>
        <v>0</v>
      </c>
      <c r="AX308">
        <f t="shared" si="199"/>
        <v>0</v>
      </c>
      <c r="AY308">
        <f t="shared" si="200"/>
        <v>0</v>
      </c>
      <c r="AZ308">
        <f t="shared" si="201"/>
        <v>0</v>
      </c>
      <c r="BA308">
        <f t="shared" si="209"/>
        <v>1.1787662303626786E-2</v>
      </c>
    </row>
    <row r="309" spans="7:53" x14ac:dyDescent="0.25">
      <c r="G309" s="4">
        <f t="shared" si="202"/>
        <v>40900</v>
      </c>
      <c r="H309">
        <f t="shared" si="203"/>
        <v>5</v>
      </c>
      <c r="I309" s="4">
        <f t="shared" si="181"/>
        <v>40900</v>
      </c>
      <c r="J309">
        <f t="shared" si="182"/>
        <v>0.83561643835616439</v>
      </c>
      <c r="K309">
        <f t="shared" si="183"/>
        <v>1.0842503181375851</v>
      </c>
      <c r="L309" s="9">
        <f t="shared" si="168"/>
        <v>0.99272013032442641</v>
      </c>
      <c r="M309" s="9">
        <f t="shared" si="184"/>
        <v>0.99775906413728421</v>
      </c>
      <c r="N309" s="9">
        <f t="shared" si="169"/>
        <v>0.98926368050267965</v>
      </c>
      <c r="O309" s="11">
        <f t="shared" si="170"/>
        <v>1.4052638837475014E-2</v>
      </c>
      <c r="P309">
        <f t="shared" si="171"/>
        <v>1.235104771587707</v>
      </c>
      <c r="Q309">
        <f t="shared" si="172"/>
        <v>-5.19497323457849</v>
      </c>
      <c r="R309">
        <f t="shared" si="173"/>
        <v>0.88511337878180774</v>
      </c>
      <c r="S309">
        <f t="shared" si="174"/>
        <v>1.6685087738626696E-4</v>
      </c>
      <c r="T309">
        <f t="shared" si="175"/>
        <v>1.6685087738626696E-4</v>
      </c>
      <c r="W309" s="4">
        <f t="shared" si="204"/>
        <v>41265</v>
      </c>
      <c r="X309">
        <f t="shared" si="205"/>
        <v>6</v>
      </c>
      <c r="Y309" s="4">
        <f t="shared" si="185"/>
        <v>0</v>
      </c>
      <c r="Z309">
        <f t="shared" si="186"/>
        <v>0</v>
      </c>
      <c r="AA309">
        <f t="shared" si="187"/>
        <v>0</v>
      </c>
      <c r="AB309" s="9">
        <f t="shared" si="176"/>
        <v>1</v>
      </c>
      <c r="AC309" s="9">
        <f t="shared" si="188"/>
        <v>0</v>
      </c>
      <c r="AD309" s="9">
        <f t="shared" si="177"/>
        <v>1</v>
      </c>
      <c r="AE309" s="11">
        <f t="shared" si="189"/>
        <v>0</v>
      </c>
      <c r="AF309">
        <f t="shared" si="190"/>
        <v>0</v>
      </c>
      <c r="AG309">
        <f t="shared" si="191"/>
        <v>0</v>
      </c>
      <c r="AH309">
        <f t="shared" si="192"/>
        <v>0</v>
      </c>
      <c r="AI309">
        <f t="shared" si="193"/>
        <v>0</v>
      </c>
      <c r="AJ309">
        <f t="shared" si="206"/>
        <v>1.3696068896825866E-2</v>
      </c>
      <c r="AN309" s="4">
        <f t="shared" si="207"/>
        <v>41631</v>
      </c>
      <c r="AO309">
        <f t="shared" si="208"/>
        <v>1</v>
      </c>
      <c r="AP309" s="4">
        <f t="shared" si="194"/>
        <v>41631</v>
      </c>
      <c r="AQ309">
        <f t="shared" si="195"/>
        <v>2.8357664233576645</v>
      </c>
      <c r="AR309">
        <f t="shared" si="196"/>
        <v>3.082341765823418</v>
      </c>
      <c r="AS309" s="9">
        <f t="shared" si="178"/>
        <v>0.95201168869721142</v>
      </c>
      <c r="AT309" s="9">
        <f t="shared" si="179"/>
        <v>1.0404236838081207</v>
      </c>
      <c r="AU309" s="9">
        <f t="shared" si="180"/>
        <v>0.94533928349098584</v>
      </c>
      <c r="AV309" s="11">
        <f t="shared" si="197"/>
        <v>2.8624971452679258E-2</v>
      </c>
      <c r="AW309">
        <f t="shared" si="198"/>
        <v>4.688982783017126E-2</v>
      </c>
      <c r="AX309">
        <f t="shared" si="199"/>
        <v>-1.766569036393308</v>
      </c>
      <c r="AY309">
        <f t="shared" si="200"/>
        <v>0.45701251345223787</v>
      </c>
      <c r="AZ309">
        <f t="shared" si="201"/>
        <v>9.0178501219245554E-5</v>
      </c>
      <c r="BA309">
        <f t="shared" si="209"/>
        <v>1.1877840804846031E-2</v>
      </c>
    </row>
    <row r="310" spans="7:53" x14ac:dyDescent="0.25">
      <c r="G310" s="4">
        <f t="shared" si="202"/>
        <v>40901</v>
      </c>
      <c r="H310">
        <f t="shared" si="203"/>
        <v>6</v>
      </c>
      <c r="I310" s="4">
        <f t="shared" si="181"/>
        <v>0</v>
      </c>
      <c r="J310">
        <f t="shared" si="182"/>
        <v>0</v>
      </c>
      <c r="K310">
        <f t="shared" si="183"/>
        <v>0</v>
      </c>
      <c r="L310" s="9">
        <f t="shared" si="168"/>
        <v>1</v>
      </c>
      <c r="M310" s="9">
        <f t="shared" si="184"/>
        <v>0</v>
      </c>
      <c r="N310" s="9">
        <f t="shared" si="169"/>
        <v>1</v>
      </c>
      <c r="O310" s="11">
        <f t="shared" si="170"/>
        <v>0</v>
      </c>
      <c r="P310">
        <f t="shared" si="171"/>
        <v>0</v>
      </c>
      <c r="Q310">
        <f t="shared" si="172"/>
        <v>0</v>
      </c>
      <c r="R310">
        <f t="shared" si="173"/>
        <v>0</v>
      </c>
      <c r="S310">
        <f t="shared" si="174"/>
        <v>0</v>
      </c>
      <c r="T310">
        <f t="shared" si="175"/>
        <v>0</v>
      </c>
      <c r="W310" s="4">
        <f t="shared" si="204"/>
        <v>41266</v>
      </c>
      <c r="X310">
        <f t="shared" si="205"/>
        <v>7</v>
      </c>
      <c r="Y310" s="4">
        <f t="shared" si="185"/>
        <v>0</v>
      </c>
      <c r="Z310">
        <f t="shared" si="186"/>
        <v>0</v>
      </c>
      <c r="AA310">
        <f t="shared" si="187"/>
        <v>0</v>
      </c>
      <c r="AB310" s="9">
        <f t="shared" si="176"/>
        <v>1</v>
      </c>
      <c r="AC310" s="9">
        <f t="shared" si="188"/>
        <v>0</v>
      </c>
      <c r="AD310" s="9">
        <f t="shared" si="177"/>
        <v>1</v>
      </c>
      <c r="AE310" s="11">
        <f t="shared" si="189"/>
        <v>0</v>
      </c>
      <c r="AF310">
        <f t="shared" si="190"/>
        <v>0</v>
      </c>
      <c r="AG310">
        <f t="shared" si="191"/>
        <v>0</v>
      </c>
      <c r="AH310">
        <f t="shared" si="192"/>
        <v>0</v>
      </c>
      <c r="AI310">
        <f t="shared" si="193"/>
        <v>0</v>
      </c>
      <c r="AJ310">
        <f t="shared" si="206"/>
        <v>1.3696068896825866E-2</v>
      </c>
      <c r="AN310" s="4">
        <f t="shared" si="207"/>
        <v>41632</v>
      </c>
      <c r="AO310">
        <f t="shared" si="208"/>
        <v>2</v>
      </c>
      <c r="AP310" s="4">
        <f t="shared" si="194"/>
        <v>41632</v>
      </c>
      <c r="AQ310">
        <f t="shared" si="195"/>
        <v>2.8385036496350367</v>
      </c>
      <c r="AR310">
        <f t="shared" si="196"/>
        <v>3.0850789921007902</v>
      </c>
      <c r="AS310" s="9">
        <f t="shared" si="178"/>
        <v>0.95193917744159551</v>
      </c>
      <c r="AT310" s="9">
        <f t="shared" si="179"/>
        <v>1.0405029351189956</v>
      </c>
      <c r="AU310" s="9">
        <f t="shared" si="180"/>
        <v>0.94526366852106125</v>
      </c>
      <c r="AV310" s="11">
        <f t="shared" si="197"/>
        <v>2.8640577428719543E-2</v>
      </c>
      <c r="AW310">
        <f t="shared" si="198"/>
        <v>5.0021043645987827E-2</v>
      </c>
      <c r="AX310">
        <f t="shared" si="199"/>
        <v>-1.7625632322149658</v>
      </c>
      <c r="AY310">
        <f t="shared" si="200"/>
        <v>0.45784476112302575</v>
      </c>
      <c r="AZ310">
        <f t="shared" si="201"/>
        <v>9.0349603371568988E-5</v>
      </c>
      <c r="BA310">
        <f t="shared" si="209"/>
        <v>1.19681904082176E-2</v>
      </c>
    </row>
    <row r="311" spans="7:53" x14ac:dyDescent="0.25">
      <c r="G311" s="4">
        <f t="shared" si="202"/>
        <v>40902</v>
      </c>
      <c r="H311">
        <f t="shared" si="203"/>
        <v>7</v>
      </c>
      <c r="I311" s="4">
        <f t="shared" si="181"/>
        <v>0</v>
      </c>
      <c r="J311">
        <f t="shared" si="182"/>
        <v>0</v>
      </c>
      <c r="K311">
        <f t="shared" si="183"/>
        <v>0</v>
      </c>
      <c r="L311" s="9">
        <f t="shared" si="168"/>
        <v>1</v>
      </c>
      <c r="M311" s="9">
        <f t="shared" si="184"/>
        <v>0</v>
      </c>
      <c r="N311" s="9">
        <f t="shared" si="169"/>
        <v>1</v>
      </c>
      <c r="O311" s="11">
        <f t="shared" si="170"/>
        <v>0</v>
      </c>
      <c r="P311">
        <f t="shared" si="171"/>
        <v>0</v>
      </c>
      <c r="Q311">
        <f t="shared" si="172"/>
        <v>0</v>
      </c>
      <c r="R311">
        <f t="shared" si="173"/>
        <v>0</v>
      </c>
      <c r="S311">
        <f t="shared" si="174"/>
        <v>0</v>
      </c>
      <c r="T311">
        <f t="shared" si="175"/>
        <v>0</v>
      </c>
      <c r="W311" s="4">
        <f t="shared" si="204"/>
        <v>41267</v>
      </c>
      <c r="X311">
        <f t="shared" si="205"/>
        <v>1</v>
      </c>
      <c r="Y311" s="4">
        <f t="shared" si="185"/>
        <v>41267</v>
      </c>
      <c r="Z311">
        <f t="shared" si="186"/>
        <v>1.8385772913816689</v>
      </c>
      <c r="AA311">
        <f t="shared" si="187"/>
        <v>2.0851526338474224</v>
      </c>
      <c r="AB311" s="9">
        <f t="shared" si="176"/>
        <v>0.97571439456982878</v>
      </c>
      <c r="AC311" s="9">
        <f t="shared" si="188"/>
        <v>1.0151490166540285</v>
      </c>
      <c r="AD311" s="9">
        <f t="shared" si="177"/>
        <v>0.97040236652937228</v>
      </c>
      <c r="AE311" s="11">
        <f t="shared" si="189"/>
        <v>2.2200301208857437E-2</v>
      </c>
      <c r="AF311">
        <f t="shared" si="190"/>
        <v>0.70195283716850621</v>
      </c>
      <c r="AG311">
        <f t="shared" si="191"/>
        <v>-2.2883318818153042</v>
      </c>
      <c r="AH311">
        <f t="shared" si="192"/>
        <v>0.72943101781214426</v>
      </c>
      <c r="AI311">
        <f t="shared" si="193"/>
        <v>1.4043608594721381E-4</v>
      </c>
      <c r="AJ311">
        <f t="shared" si="206"/>
        <v>1.3836504982773079E-2</v>
      </c>
      <c r="AN311" s="4">
        <f t="shared" si="207"/>
        <v>41633</v>
      </c>
      <c r="AO311">
        <f t="shared" si="208"/>
        <v>3</v>
      </c>
      <c r="AP311" s="4">
        <f t="shared" si="194"/>
        <v>41633</v>
      </c>
      <c r="AQ311">
        <f t="shared" si="195"/>
        <v>2.8412408759124088</v>
      </c>
      <c r="AR311">
        <f t="shared" si="196"/>
        <v>3.0878162183781623</v>
      </c>
      <c r="AS311" s="9">
        <f t="shared" si="178"/>
        <v>0.95186663011786243</v>
      </c>
      <c r="AT311" s="9">
        <f t="shared" si="179"/>
        <v>1.0405822379340022</v>
      </c>
      <c r="AU311" s="9">
        <f t="shared" si="180"/>
        <v>0.94518802072039887</v>
      </c>
      <c r="AV311" s="11">
        <f t="shared" si="197"/>
        <v>2.8656173006323889E-2</v>
      </c>
      <c r="AW311">
        <f t="shared" si="198"/>
        <v>5.3145338858564595E-2</v>
      </c>
      <c r="AX311">
        <f t="shared" si="199"/>
        <v>-1.7585656128004703</v>
      </c>
      <c r="AY311">
        <f t="shared" si="200"/>
        <v>0.45867243911734079</v>
      </c>
      <c r="AZ311">
        <f t="shared" si="201"/>
        <v>9.0519833188432221E-5</v>
      </c>
      <c r="BA311">
        <f t="shared" si="209"/>
        <v>1.2058710241406033E-2</v>
      </c>
    </row>
    <row r="312" spans="7:53" x14ac:dyDescent="0.25">
      <c r="G312" s="4">
        <f t="shared" si="202"/>
        <v>40903</v>
      </c>
      <c r="H312">
        <f t="shared" si="203"/>
        <v>1</v>
      </c>
      <c r="I312" s="4">
        <f t="shared" si="181"/>
        <v>40903</v>
      </c>
      <c r="J312">
        <f t="shared" si="182"/>
        <v>0.84383561643835614</v>
      </c>
      <c r="K312">
        <f t="shared" si="183"/>
        <v>1.092469496219777</v>
      </c>
      <c r="L312" s="9">
        <f t="shared" si="168"/>
        <v>0.99261463960977514</v>
      </c>
      <c r="M312" s="9">
        <f t="shared" si="184"/>
        <v>0.99786510157872976</v>
      </c>
      <c r="N312" s="9">
        <f t="shared" si="169"/>
        <v>0.98914025991441368</v>
      </c>
      <c r="O312" s="11">
        <f t="shared" si="170"/>
        <v>1.4127297554301988E-2</v>
      </c>
      <c r="P312">
        <f t="shared" si="171"/>
        <v>1.2863098632224708</v>
      </c>
      <c r="Q312">
        <f t="shared" si="172"/>
        <v>-5.1123761995060182</v>
      </c>
      <c r="R312">
        <f t="shared" si="173"/>
        <v>0.89417939842562499</v>
      </c>
      <c r="S312">
        <f t="shared" si="174"/>
        <v>1.6857780764832021E-4</v>
      </c>
      <c r="T312">
        <f t="shared" si="175"/>
        <v>1.6857780764832021E-4</v>
      </c>
      <c r="W312" s="4">
        <f t="shared" si="204"/>
        <v>41268</v>
      </c>
      <c r="X312">
        <f t="shared" si="205"/>
        <v>2</v>
      </c>
      <c r="Y312" s="4">
        <f t="shared" si="185"/>
        <v>41268</v>
      </c>
      <c r="Z312">
        <f t="shared" si="186"/>
        <v>1.8413132694938441</v>
      </c>
      <c r="AA312">
        <f t="shared" si="187"/>
        <v>2.0878886119595976</v>
      </c>
      <c r="AB312" s="9">
        <f t="shared" si="176"/>
        <v>0.97565765628667378</v>
      </c>
      <c r="AC312" s="9">
        <f t="shared" si="188"/>
        <v>1.0152080515132134</v>
      </c>
      <c r="AD312" s="9">
        <f t="shared" si="177"/>
        <v>0.97034123055709864</v>
      </c>
      <c r="AE312" s="11">
        <f t="shared" si="189"/>
        <v>2.2220080137064991E-2</v>
      </c>
      <c r="AF312">
        <f t="shared" si="190"/>
        <v>0.7078930814917983</v>
      </c>
      <c r="AG312">
        <f t="shared" si="191"/>
        <v>-2.2801692033544612</v>
      </c>
      <c r="AH312">
        <f t="shared" si="192"/>
        <v>0.73095817365009741</v>
      </c>
      <c r="AI312">
        <f t="shared" si="193"/>
        <v>1.4073829060859823E-4</v>
      </c>
      <c r="AJ312">
        <f t="shared" si="206"/>
        <v>1.3977243273381677E-2</v>
      </c>
      <c r="AN312" s="4">
        <f t="shared" si="207"/>
        <v>41634</v>
      </c>
      <c r="AO312">
        <f t="shared" si="208"/>
        <v>4</v>
      </c>
      <c r="AP312" s="4">
        <f t="shared" si="194"/>
        <v>41634</v>
      </c>
      <c r="AQ312">
        <f t="shared" si="195"/>
        <v>2.843978102189781</v>
      </c>
      <c r="AR312">
        <f t="shared" si="196"/>
        <v>3.0905534446555345</v>
      </c>
      <c r="AS312" s="9">
        <f t="shared" si="178"/>
        <v>0.95179404676281709</v>
      </c>
      <c r="AT312" s="9">
        <f t="shared" si="179"/>
        <v>1.0406615922336921</v>
      </c>
      <c r="AU312" s="9">
        <f t="shared" si="180"/>
        <v>0.94511234012405243</v>
      </c>
      <c r="AV312" s="11">
        <f t="shared" si="197"/>
        <v>2.8671758191070981E-2</v>
      </c>
      <c r="AW312">
        <f t="shared" si="198"/>
        <v>5.6262732206413341E-2</v>
      </c>
      <c r="AX312">
        <f t="shared" si="199"/>
        <v>-1.7545761563688078</v>
      </c>
      <c r="AY312">
        <f t="shared" si="200"/>
        <v>0.45949554654816555</v>
      </c>
      <c r="AZ312">
        <f t="shared" si="201"/>
        <v>9.068919031114053E-5</v>
      </c>
      <c r="BA312">
        <f t="shared" si="209"/>
        <v>1.2149399431717172E-2</v>
      </c>
    </row>
    <row r="313" spans="7:53" x14ac:dyDescent="0.25">
      <c r="G313" s="4">
        <f t="shared" si="202"/>
        <v>40904</v>
      </c>
      <c r="H313">
        <f t="shared" si="203"/>
        <v>2</v>
      </c>
      <c r="I313" s="4">
        <f t="shared" si="181"/>
        <v>40904</v>
      </c>
      <c r="J313">
        <f t="shared" si="182"/>
        <v>0.84657534246575339</v>
      </c>
      <c r="K313">
        <f t="shared" si="183"/>
        <v>1.0952092222471741</v>
      </c>
      <c r="L313" s="9">
        <f t="shared" si="168"/>
        <v>0.99257933989525216</v>
      </c>
      <c r="M313" s="9">
        <f t="shared" si="184"/>
        <v>0.99790058927407288</v>
      </c>
      <c r="N313" s="9">
        <f t="shared" si="169"/>
        <v>0.98909899255551481</v>
      </c>
      <c r="O313" s="11">
        <f t="shared" si="170"/>
        <v>1.4152153237066334E-2</v>
      </c>
      <c r="P313">
        <f t="shared" si="171"/>
        <v>1.3031831054983967</v>
      </c>
      <c r="Q313">
        <f t="shared" si="172"/>
        <v>-5.0851407057946671</v>
      </c>
      <c r="R313">
        <f t="shared" si="173"/>
        <v>0.89703731333391423</v>
      </c>
      <c r="S313">
        <f t="shared" si="174"/>
        <v>1.691226188818658E-4</v>
      </c>
      <c r="T313">
        <f t="shared" si="175"/>
        <v>1.691226188818658E-4</v>
      </c>
      <c r="W313" s="4">
        <f t="shared" si="204"/>
        <v>41269</v>
      </c>
      <c r="X313">
        <f t="shared" si="205"/>
        <v>3</v>
      </c>
      <c r="Y313" s="4">
        <f t="shared" si="185"/>
        <v>41269</v>
      </c>
      <c r="Z313">
        <f t="shared" si="186"/>
        <v>1.8440492476060191</v>
      </c>
      <c r="AA313">
        <f t="shared" si="187"/>
        <v>2.0906245900717724</v>
      </c>
      <c r="AB313" s="9">
        <f t="shared" si="176"/>
        <v>0.97560086728125139</v>
      </c>
      <c r="AC313" s="9">
        <f t="shared" si="188"/>
        <v>1.0152671460235563</v>
      </c>
      <c r="AD313" s="9">
        <f t="shared" si="177"/>
        <v>0.97028004773176535</v>
      </c>
      <c r="AE313" s="11">
        <f t="shared" si="189"/>
        <v>2.2239846459248504E-2</v>
      </c>
      <c r="AF313">
        <f t="shared" si="190"/>
        <v>0.71381488738743204</v>
      </c>
      <c r="AG313">
        <f t="shared" si="191"/>
        <v>-2.2720299112277265</v>
      </c>
      <c r="AH313">
        <f t="shared" si="192"/>
        <v>0.73246827445258467</v>
      </c>
      <c r="AI313">
        <f t="shared" si="193"/>
        <v>1.4103725379515554E-4</v>
      </c>
      <c r="AJ313">
        <f t="shared" si="206"/>
        <v>1.4118280527176832E-2</v>
      </c>
      <c r="AN313" s="4">
        <f t="shared" si="207"/>
        <v>41635</v>
      </c>
      <c r="AO313">
        <f t="shared" si="208"/>
        <v>5</v>
      </c>
      <c r="AP313" s="4">
        <f t="shared" si="194"/>
        <v>41635</v>
      </c>
      <c r="AQ313">
        <f t="shared" si="195"/>
        <v>2.8467153284671536</v>
      </c>
      <c r="AR313">
        <f t="shared" si="196"/>
        <v>3.0932906709329071</v>
      </c>
      <c r="AS313" s="9">
        <f t="shared" si="178"/>
        <v>0.95172142741324484</v>
      </c>
      <c r="AT313" s="9">
        <f t="shared" si="179"/>
        <v>1.0407409979986313</v>
      </c>
      <c r="AU313" s="9">
        <f t="shared" si="180"/>
        <v>0.94503662676705613</v>
      </c>
      <c r="AV313" s="11">
        <f t="shared" si="197"/>
        <v>2.8687332988538601E-2</v>
      </c>
      <c r="AW313">
        <f t="shared" si="198"/>
        <v>5.9373242362449528E-2</v>
      </c>
      <c r="AX313">
        <f t="shared" si="199"/>
        <v>-1.7505948412147951</v>
      </c>
      <c r="AY313">
        <f t="shared" si="200"/>
        <v>0.46031408271308399</v>
      </c>
      <c r="AZ313">
        <f t="shared" si="201"/>
        <v>9.085767441710406E-5</v>
      </c>
      <c r="BA313">
        <f t="shared" si="209"/>
        <v>1.2240257106134276E-2</v>
      </c>
    </row>
    <row r="314" spans="7:53" x14ac:dyDescent="0.25">
      <c r="G314" s="4">
        <f t="shared" si="202"/>
        <v>40905</v>
      </c>
      <c r="H314">
        <f t="shared" si="203"/>
        <v>3</v>
      </c>
      <c r="I314" s="4">
        <f t="shared" si="181"/>
        <v>40905</v>
      </c>
      <c r="J314">
        <f t="shared" si="182"/>
        <v>0.84931506849315064</v>
      </c>
      <c r="K314">
        <f t="shared" si="183"/>
        <v>1.0979489482745715</v>
      </c>
      <c r="L314" s="9">
        <f t="shared" si="168"/>
        <v>0.99254397219283252</v>
      </c>
      <c r="M314" s="9">
        <f t="shared" si="184"/>
        <v>0.99793614785089635</v>
      </c>
      <c r="N314" s="9">
        <f t="shared" si="169"/>
        <v>0.98905766169647436</v>
      </c>
      <c r="O314" s="11">
        <f t="shared" si="170"/>
        <v>1.4176993654842098E-2</v>
      </c>
      <c r="P314">
        <f t="shared" si="171"/>
        <v>1.3199600816132722</v>
      </c>
      <c r="Q314">
        <f t="shared" si="172"/>
        <v>-5.0580516586933388</v>
      </c>
      <c r="R314">
        <f t="shared" si="173"/>
        <v>0.89981616219653815</v>
      </c>
      <c r="S314">
        <f t="shared" si="174"/>
        <v>1.6965257326901275E-4</v>
      </c>
      <c r="T314">
        <f t="shared" si="175"/>
        <v>1.6965257326901275E-4</v>
      </c>
      <c r="W314" s="4">
        <f t="shared" si="204"/>
        <v>41270</v>
      </c>
      <c r="X314">
        <f t="shared" si="205"/>
        <v>4</v>
      </c>
      <c r="Y314" s="4">
        <f t="shared" si="185"/>
        <v>41270</v>
      </c>
      <c r="Z314">
        <f t="shared" si="186"/>
        <v>1.8467852257181943</v>
      </c>
      <c r="AA314">
        <f t="shared" si="187"/>
        <v>2.0933605681839476</v>
      </c>
      <c r="AB314" s="9">
        <f t="shared" si="176"/>
        <v>0.97554402759733072</v>
      </c>
      <c r="AC314" s="9">
        <f t="shared" si="188"/>
        <v>1.0153263001591386</v>
      </c>
      <c r="AD314" s="9">
        <f t="shared" si="177"/>
        <v>0.97021881809544241</v>
      </c>
      <c r="AE314" s="11">
        <f t="shared" si="189"/>
        <v>2.2259600182024008E-2</v>
      </c>
      <c r="AF314">
        <f t="shared" si="190"/>
        <v>0.71971832844870021</v>
      </c>
      <c r="AG314">
        <f t="shared" si="191"/>
        <v>-2.2639139135094362</v>
      </c>
      <c r="AH314">
        <f t="shared" si="192"/>
        <v>0.7339613537727675</v>
      </c>
      <c r="AI314">
        <f t="shared" si="193"/>
        <v>1.4133298144215284E-4</v>
      </c>
      <c r="AJ314">
        <f t="shared" si="206"/>
        <v>1.4259613508618985E-2</v>
      </c>
      <c r="AN314" s="4">
        <f t="shared" si="207"/>
        <v>41636</v>
      </c>
      <c r="AO314">
        <f t="shared" si="208"/>
        <v>6</v>
      </c>
      <c r="AP314" s="4">
        <f t="shared" si="194"/>
        <v>0</v>
      </c>
      <c r="AQ314">
        <f t="shared" si="195"/>
        <v>0</v>
      </c>
      <c r="AR314">
        <f t="shared" si="196"/>
        <v>0</v>
      </c>
      <c r="AS314" s="9">
        <f t="shared" si="178"/>
        <v>1</v>
      </c>
      <c r="AT314" s="9">
        <f t="shared" si="179"/>
        <v>0</v>
      </c>
      <c r="AU314" s="9">
        <f t="shared" si="180"/>
        <v>1</v>
      </c>
      <c r="AV314" s="11">
        <f t="shared" si="197"/>
        <v>0</v>
      </c>
      <c r="AW314">
        <f t="shared" si="198"/>
        <v>0</v>
      </c>
      <c r="AX314">
        <f t="shared" si="199"/>
        <v>0</v>
      </c>
      <c r="AY314">
        <f t="shared" si="200"/>
        <v>0</v>
      </c>
      <c r="AZ314">
        <f t="shared" si="201"/>
        <v>0</v>
      </c>
      <c r="BA314">
        <f t="shared" si="209"/>
        <v>1.2240257106134276E-2</v>
      </c>
    </row>
    <row r="315" spans="7:53" x14ac:dyDescent="0.25">
      <c r="G315" s="4">
        <f t="shared" si="202"/>
        <v>40906</v>
      </c>
      <c r="H315">
        <f t="shared" si="203"/>
        <v>4</v>
      </c>
      <c r="I315" s="4">
        <f t="shared" si="181"/>
        <v>40906</v>
      </c>
      <c r="J315">
        <f t="shared" si="182"/>
        <v>0.852054794520548</v>
      </c>
      <c r="K315">
        <f t="shared" si="183"/>
        <v>1.1006886743019688</v>
      </c>
      <c r="L315" s="9">
        <f t="shared" si="168"/>
        <v>0.99250853655264815</v>
      </c>
      <c r="M315" s="9">
        <f t="shared" si="184"/>
        <v>0.99797177727367692</v>
      </c>
      <c r="N315" s="9">
        <f t="shared" si="169"/>
        <v>0.98901626738602622</v>
      </c>
      <c r="O315" s="11">
        <f t="shared" si="170"/>
        <v>1.4201818815486425E-2</v>
      </c>
      <c r="P315">
        <f t="shared" si="171"/>
        <v>1.336641555766958</v>
      </c>
      <c r="Q315">
        <f t="shared" si="172"/>
        <v>-5.0311078902972302</v>
      </c>
      <c r="R315">
        <f t="shared" si="173"/>
        <v>0.90251771049756269</v>
      </c>
      <c r="S315">
        <f t="shared" si="174"/>
        <v>1.701680022004886E-4</v>
      </c>
      <c r="T315">
        <f t="shared" si="175"/>
        <v>1.701680022004886E-4</v>
      </c>
      <c r="W315" s="4">
        <f t="shared" si="204"/>
        <v>41271</v>
      </c>
      <c r="X315">
        <f t="shared" si="205"/>
        <v>5</v>
      </c>
      <c r="Y315" s="4">
        <f t="shared" si="185"/>
        <v>41271</v>
      </c>
      <c r="Z315">
        <f t="shared" si="186"/>
        <v>1.8495212038303694</v>
      </c>
      <c r="AA315">
        <f t="shared" si="187"/>
        <v>2.0960965462961227</v>
      </c>
      <c r="AB315" s="9">
        <f t="shared" si="176"/>
        <v>0.97548713727866254</v>
      </c>
      <c r="AC315" s="9">
        <f t="shared" si="188"/>
        <v>1.0153855138940624</v>
      </c>
      <c r="AD315" s="9">
        <f t="shared" si="177"/>
        <v>0.97015754169018054</v>
      </c>
      <c r="AE315" s="11">
        <f t="shared" si="189"/>
        <v>2.2279341312006706E-2</v>
      </c>
      <c r="AF315">
        <f t="shared" si="190"/>
        <v>0.72560347788251711</v>
      </c>
      <c r="AG315">
        <f t="shared" si="191"/>
        <v>-2.2558211187552506</v>
      </c>
      <c r="AH315">
        <f t="shared" si="192"/>
        <v>0.73543744588551041</v>
      </c>
      <c r="AI315">
        <f t="shared" si="193"/>
        <v>1.4162547962416126E-4</v>
      </c>
      <c r="AJ315">
        <f t="shared" si="206"/>
        <v>1.4401238988243146E-2</v>
      </c>
      <c r="AN315" s="4">
        <f t="shared" si="207"/>
        <v>41637</v>
      </c>
      <c r="AO315">
        <f t="shared" si="208"/>
        <v>7</v>
      </c>
      <c r="AP315" s="4">
        <f t="shared" si="194"/>
        <v>0</v>
      </c>
      <c r="AQ315">
        <f t="shared" si="195"/>
        <v>0</v>
      </c>
      <c r="AR315">
        <f t="shared" si="196"/>
        <v>0</v>
      </c>
      <c r="AS315" s="9">
        <f t="shared" si="178"/>
        <v>1</v>
      </c>
      <c r="AT315" s="9">
        <f t="shared" si="179"/>
        <v>0</v>
      </c>
      <c r="AU315" s="9">
        <f t="shared" si="180"/>
        <v>1</v>
      </c>
      <c r="AV315" s="11">
        <f t="shared" si="197"/>
        <v>0</v>
      </c>
      <c r="AW315">
        <f t="shared" si="198"/>
        <v>0</v>
      </c>
      <c r="AX315">
        <f t="shared" si="199"/>
        <v>0</v>
      </c>
      <c r="AY315">
        <f t="shared" si="200"/>
        <v>0</v>
      </c>
      <c r="AZ315">
        <f t="shared" si="201"/>
        <v>0</v>
      </c>
      <c r="BA315">
        <f t="shared" si="209"/>
        <v>1.2240257106134276E-2</v>
      </c>
    </row>
    <row r="316" spans="7:53" x14ac:dyDescent="0.25">
      <c r="G316" s="4">
        <f t="shared" si="202"/>
        <v>40907</v>
      </c>
      <c r="H316">
        <f t="shared" si="203"/>
        <v>5</v>
      </c>
      <c r="I316" s="4">
        <f t="shared" si="181"/>
        <v>40907</v>
      </c>
      <c r="J316">
        <f t="shared" si="182"/>
        <v>0.85479452054794525</v>
      </c>
      <c r="K316">
        <f t="shared" si="183"/>
        <v>1.103428400329366</v>
      </c>
      <c r="L316" s="9">
        <f t="shared" si="168"/>
        <v>0.99247303302481615</v>
      </c>
      <c r="M316" s="9">
        <f t="shared" si="184"/>
        <v>0.99800747750692365</v>
      </c>
      <c r="N316" s="9">
        <f t="shared" si="169"/>
        <v>0.98897480967288853</v>
      </c>
      <c r="O316" s="11">
        <f t="shared" si="170"/>
        <v>1.4226628726850196E-2</v>
      </c>
      <c r="P316">
        <f t="shared" si="171"/>
        <v>1.3532282839289558</v>
      </c>
      <c r="Q316">
        <f t="shared" si="172"/>
        <v>-5.004308245464264</v>
      </c>
      <c r="R316">
        <f t="shared" si="173"/>
        <v>0.90514370681948608</v>
      </c>
      <c r="S316">
        <f t="shared" si="174"/>
        <v>1.7066923392136259E-4</v>
      </c>
      <c r="T316">
        <f t="shared" si="175"/>
        <v>1.7066923392136259E-4</v>
      </c>
      <c r="W316" s="4">
        <f t="shared" si="204"/>
        <v>41272</v>
      </c>
      <c r="X316">
        <f t="shared" si="205"/>
        <v>6</v>
      </c>
      <c r="Y316" s="4">
        <f t="shared" si="185"/>
        <v>0</v>
      </c>
      <c r="Z316">
        <f t="shared" si="186"/>
        <v>0</v>
      </c>
      <c r="AA316">
        <f t="shared" si="187"/>
        <v>0</v>
      </c>
      <c r="AB316" s="9">
        <f t="shared" si="176"/>
        <v>1</v>
      </c>
      <c r="AC316" s="9">
        <f t="shared" si="188"/>
        <v>0</v>
      </c>
      <c r="AD316" s="9">
        <f t="shared" si="177"/>
        <v>1</v>
      </c>
      <c r="AE316" s="11">
        <f t="shared" si="189"/>
        <v>0</v>
      </c>
      <c r="AF316">
        <f t="shared" si="190"/>
        <v>0</v>
      </c>
      <c r="AG316">
        <f t="shared" si="191"/>
        <v>0</v>
      </c>
      <c r="AH316">
        <f t="shared" si="192"/>
        <v>0</v>
      </c>
      <c r="AI316">
        <f t="shared" si="193"/>
        <v>0</v>
      </c>
      <c r="AJ316">
        <f t="shared" si="206"/>
        <v>1.4401238988243146E-2</v>
      </c>
      <c r="AN316" s="4">
        <f t="shared" si="207"/>
        <v>41638</v>
      </c>
      <c r="AO316">
        <f t="shared" si="208"/>
        <v>1</v>
      </c>
      <c r="AP316" s="4">
        <f t="shared" si="194"/>
        <v>41638</v>
      </c>
      <c r="AQ316">
        <f t="shared" si="195"/>
        <v>2.8549270072992701</v>
      </c>
      <c r="AR316">
        <f t="shared" si="196"/>
        <v>3.1015023497650236</v>
      </c>
      <c r="AS316" s="9">
        <f t="shared" si="178"/>
        <v>0.95150335376492978</v>
      </c>
      <c r="AT316" s="9">
        <f t="shared" si="179"/>
        <v>1.0409795238908277</v>
      </c>
      <c r="AU316" s="9">
        <f t="shared" si="180"/>
        <v>0.94480929048222073</v>
      </c>
      <c r="AV316" s="11">
        <f t="shared" si="197"/>
        <v>2.8733995112997481E-2</v>
      </c>
      <c r="AW316">
        <f t="shared" si="198"/>
        <v>6.8663659424478135E-2</v>
      </c>
      <c r="AX316">
        <f t="shared" si="199"/>
        <v>-1.7386995275039439</v>
      </c>
      <c r="AY316">
        <f t="shared" si="200"/>
        <v>0.46274225932390861</v>
      </c>
      <c r="AZ316">
        <f t="shared" si="201"/>
        <v>9.1357885943911237E-5</v>
      </c>
      <c r="BA316">
        <f t="shared" si="209"/>
        <v>1.2331614992078186E-2</v>
      </c>
    </row>
    <row r="317" spans="7:53" x14ac:dyDescent="0.25">
      <c r="G317" s="4">
        <f t="shared" si="202"/>
        <v>40908</v>
      </c>
      <c r="H317">
        <f t="shared" si="203"/>
        <v>6</v>
      </c>
      <c r="I317" s="4">
        <f t="shared" si="181"/>
        <v>0</v>
      </c>
      <c r="J317">
        <f t="shared" si="182"/>
        <v>0</v>
      </c>
      <c r="K317">
        <f t="shared" si="183"/>
        <v>0</v>
      </c>
      <c r="L317" s="9">
        <f t="shared" si="168"/>
        <v>1</v>
      </c>
      <c r="M317" s="9">
        <f t="shared" si="184"/>
        <v>0</v>
      </c>
      <c r="N317" s="9">
        <f t="shared" si="169"/>
        <v>1</v>
      </c>
      <c r="O317" s="11">
        <f t="shared" si="170"/>
        <v>0</v>
      </c>
      <c r="P317">
        <f t="shared" si="171"/>
        <v>0</v>
      </c>
      <c r="Q317">
        <f t="shared" si="172"/>
        <v>0</v>
      </c>
      <c r="R317">
        <f t="shared" si="173"/>
        <v>0</v>
      </c>
      <c r="S317">
        <f t="shared" si="174"/>
        <v>0</v>
      </c>
      <c r="T317">
        <f t="shared" si="175"/>
        <v>0</v>
      </c>
      <c r="W317" s="4">
        <f t="shared" si="204"/>
        <v>41273</v>
      </c>
      <c r="X317">
        <f t="shared" si="205"/>
        <v>7</v>
      </c>
      <c r="Y317" s="4">
        <f t="shared" si="185"/>
        <v>0</v>
      </c>
      <c r="Z317">
        <f t="shared" si="186"/>
        <v>0</v>
      </c>
      <c r="AA317">
        <f t="shared" si="187"/>
        <v>0</v>
      </c>
      <c r="AB317" s="9">
        <f t="shared" si="176"/>
        <v>1</v>
      </c>
      <c r="AC317" s="9">
        <f t="shared" si="188"/>
        <v>0</v>
      </c>
      <c r="AD317" s="9">
        <f t="shared" si="177"/>
        <v>1</v>
      </c>
      <c r="AE317" s="11">
        <f t="shared" si="189"/>
        <v>0</v>
      </c>
      <c r="AF317">
        <f t="shared" si="190"/>
        <v>0</v>
      </c>
      <c r="AG317">
        <f t="shared" si="191"/>
        <v>0</v>
      </c>
      <c r="AH317">
        <f t="shared" si="192"/>
        <v>0</v>
      </c>
      <c r="AI317">
        <f t="shared" si="193"/>
        <v>0</v>
      </c>
      <c r="AJ317">
        <f t="shared" si="206"/>
        <v>1.4401238988243146E-2</v>
      </c>
      <c r="AN317" s="4">
        <f t="shared" si="207"/>
        <v>41639</v>
      </c>
      <c r="AO317">
        <f t="shared" si="208"/>
        <v>2</v>
      </c>
      <c r="AP317" s="4">
        <f t="shared" si="194"/>
        <v>41639</v>
      </c>
      <c r="AQ317">
        <f t="shared" si="195"/>
        <v>2.8576642335766427</v>
      </c>
      <c r="AR317">
        <f t="shared" si="196"/>
        <v>3.1042395760423962</v>
      </c>
      <c r="AS317" s="9">
        <f t="shared" si="178"/>
        <v>0.95143059080471526</v>
      </c>
      <c r="AT317" s="9">
        <f t="shared" si="179"/>
        <v>1.041059135322721</v>
      </c>
      <c r="AU317" s="9">
        <f t="shared" si="180"/>
        <v>0.94473344643258084</v>
      </c>
      <c r="AV317" s="11">
        <f t="shared" si="197"/>
        <v>2.874952841706745E-2</v>
      </c>
      <c r="AW317">
        <f t="shared" si="198"/>
        <v>7.1746822232440957E-2</v>
      </c>
      <c r="AX317">
        <f t="shared" si="199"/>
        <v>-1.7347505619220207</v>
      </c>
      <c r="AY317">
        <f t="shared" si="200"/>
        <v>0.46354250703827349</v>
      </c>
      <c r="AZ317">
        <f t="shared" si="201"/>
        <v>9.1522875468767328E-5</v>
      </c>
      <c r="BA317">
        <f t="shared" si="209"/>
        <v>1.2423137867546953E-2</v>
      </c>
    </row>
    <row r="318" spans="7:53" x14ac:dyDescent="0.25">
      <c r="G318" s="4">
        <f t="shared" si="202"/>
        <v>40909</v>
      </c>
      <c r="H318">
        <f t="shared" si="203"/>
        <v>7</v>
      </c>
      <c r="I318" s="4">
        <f t="shared" si="181"/>
        <v>0</v>
      </c>
      <c r="J318">
        <f t="shared" si="182"/>
        <v>0</v>
      </c>
      <c r="K318">
        <f t="shared" si="183"/>
        <v>0</v>
      </c>
      <c r="L318" s="9">
        <f t="shared" si="168"/>
        <v>1</v>
      </c>
      <c r="M318" s="9">
        <f t="shared" si="184"/>
        <v>0</v>
      </c>
      <c r="N318" s="9">
        <f t="shared" si="169"/>
        <v>1</v>
      </c>
      <c r="O318" s="11">
        <f t="shared" si="170"/>
        <v>0</v>
      </c>
      <c r="P318">
        <f t="shared" si="171"/>
        <v>0</v>
      </c>
      <c r="Q318">
        <f t="shared" si="172"/>
        <v>0</v>
      </c>
      <c r="R318">
        <f t="shared" si="173"/>
        <v>0</v>
      </c>
      <c r="S318">
        <f t="shared" si="174"/>
        <v>0</v>
      </c>
      <c r="T318">
        <f t="shared" si="175"/>
        <v>0</v>
      </c>
      <c r="W318" s="4">
        <f t="shared" si="204"/>
        <v>41274</v>
      </c>
      <c r="X318">
        <f t="shared" si="205"/>
        <v>1</v>
      </c>
      <c r="Y318" s="4">
        <f t="shared" si="185"/>
        <v>41274</v>
      </c>
      <c r="Z318">
        <f t="shared" si="186"/>
        <v>1.8577291381668946</v>
      </c>
      <c r="AA318">
        <f t="shared" si="187"/>
        <v>2.1043044806326479</v>
      </c>
      <c r="AB318" s="9">
        <f t="shared" si="176"/>
        <v>0.97531616295140011</v>
      </c>
      <c r="AC318" s="9">
        <f t="shared" si="188"/>
        <v>1.0155635124362219</v>
      </c>
      <c r="AD318" s="9">
        <f t="shared" si="177"/>
        <v>0.96997343228098343</v>
      </c>
      <c r="AE318" s="11">
        <f t="shared" si="189"/>
        <v>2.2338489211288483E-2</v>
      </c>
      <c r="AF318">
        <f t="shared" si="190"/>
        <v>0.74314990273014903</v>
      </c>
      <c r="AG318">
        <f t="shared" si="191"/>
        <v>-2.2316810450032407</v>
      </c>
      <c r="AH318">
        <f t="shared" si="192"/>
        <v>0.7397641522262286</v>
      </c>
      <c r="AI318">
        <f t="shared" si="193"/>
        <v>1.4248366015348274E-4</v>
      </c>
      <c r="AJ318">
        <f t="shared" si="206"/>
        <v>1.4543722648396628E-2</v>
      </c>
      <c r="AN318" s="4">
        <f t="shared" si="207"/>
        <v>41640</v>
      </c>
      <c r="AO318">
        <f t="shared" si="208"/>
        <v>3</v>
      </c>
      <c r="AP318" s="4">
        <f t="shared" si="194"/>
        <v>41640</v>
      </c>
      <c r="AQ318">
        <f t="shared" si="195"/>
        <v>2.861054072553046</v>
      </c>
      <c r="AR318">
        <f t="shared" si="196"/>
        <v>3.1076294150187995</v>
      </c>
      <c r="AS318" s="9">
        <f t="shared" si="178"/>
        <v>0.95134042998240298</v>
      </c>
      <c r="AT318" s="9">
        <f t="shared" si="179"/>
        <v>1.0411577990026806</v>
      </c>
      <c r="AU318" s="9">
        <f t="shared" si="180"/>
        <v>0.94463947439389107</v>
      </c>
      <c r="AV318" s="11">
        <f t="shared" si="197"/>
        <v>2.8768750831588339E-2</v>
      </c>
      <c r="AW318">
        <f t="shared" si="198"/>
        <v>7.5555665922234852E-2</v>
      </c>
      <c r="AX318">
        <f t="shared" si="199"/>
        <v>-1.7298712123894129</v>
      </c>
      <c r="AY318">
        <f t="shared" si="200"/>
        <v>0.4645272136618761</v>
      </c>
      <c r="AZ318">
        <f t="shared" si="201"/>
        <v>9.1725990429026126E-5</v>
      </c>
      <c r="BA318">
        <f t="shared" si="209"/>
        <v>1.251486385797598E-2</v>
      </c>
    </row>
    <row r="319" spans="7:53" x14ac:dyDescent="0.25">
      <c r="G319" s="4">
        <f t="shared" si="202"/>
        <v>40910</v>
      </c>
      <c r="H319">
        <f t="shared" si="203"/>
        <v>1</v>
      </c>
      <c r="I319" s="4">
        <f t="shared" si="181"/>
        <v>40910</v>
      </c>
      <c r="J319">
        <f t="shared" si="182"/>
        <v>0.86301369863013699</v>
      </c>
      <c r="K319">
        <f t="shared" si="183"/>
        <v>1.1116475784115578</v>
      </c>
      <c r="L319" s="9">
        <f t="shared" si="168"/>
        <v>0.99236611561638521</v>
      </c>
      <c r="M319" s="9">
        <f t="shared" si="184"/>
        <v>0.99811500271502029</v>
      </c>
      <c r="N319" s="9">
        <f t="shared" si="169"/>
        <v>0.98885005660427505</v>
      </c>
      <c r="O319" s="11">
        <f t="shared" si="170"/>
        <v>1.4300967043726688E-2</v>
      </c>
      <c r="P319">
        <f t="shared" si="171"/>
        <v>1.4024274311125551</v>
      </c>
      <c r="Q319">
        <f t="shared" si="172"/>
        <v>-4.9247626885950595</v>
      </c>
      <c r="R319">
        <f t="shared" si="173"/>
        <v>0.91258559031653752</v>
      </c>
      <c r="S319">
        <f t="shared" si="174"/>
        <v>1.7209097619597607E-4</v>
      </c>
      <c r="T319">
        <f t="shared" si="175"/>
        <v>1.7209097619597607E-4</v>
      </c>
      <c r="W319" s="4">
        <f t="shared" si="204"/>
        <v>41275</v>
      </c>
      <c r="X319">
        <f t="shared" si="205"/>
        <v>2</v>
      </c>
      <c r="Y319" s="4">
        <f t="shared" si="185"/>
        <v>41275</v>
      </c>
      <c r="Z319">
        <f t="shared" si="186"/>
        <v>1.8613138686131387</v>
      </c>
      <c r="AA319">
        <f t="shared" si="187"/>
        <v>2.1078892110788923</v>
      </c>
      <c r="AB319" s="9">
        <f t="shared" si="176"/>
        <v>0.97524134913051586</v>
      </c>
      <c r="AC319" s="9">
        <f t="shared" si="188"/>
        <v>1.0156414194966472</v>
      </c>
      <c r="AD319" s="9">
        <f t="shared" si="177"/>
        <v>0.96989289274813351</v>
      </c>
      <c r="AE319" s="11">
        <f t="shared" si="189"/>
        <v>2.2364285950953685E-2</v>
      </c>
      <c r="AF319">
        <f t="shared" si="190"/>
        <v>0.75076217473896201</v>
      </c>
      <c r="AG319">
        <f t="shared" si="191"/>
        <v>-2.2212027581132738</v>
      </c>
      <c r="AH319">
        <f t="shared" si="192"/>
        <v>0.74160617843623511</v>
      </c>
      <c r="AI319">
        <f t="shared" si="193"/>
        <v>1.4284940464688069E-4</v>
      </c>
      <c r="AJ319">
        <f t="shared" si="206"/>
        <v>1.4686572053043509E-2</v>
      </c>
      <c r="AN319" s="4">
        <f t="shared" si="207"/>
        <v>41641</v>
      </c>
      <c r="AO319">
        <f t="shared" si="208"/>
        <v>4</v>
      </c>
      <c r="AP319" s="4">
        <f t="shared" si="194"/>
        <v>41641</v>
      </c>
      <c r="AQ319">
        <f t="shared" si="195"/>
        <v>2.8637919233401781</v>
      </c>
      <c r="AR319">
        <f t="shared" si="196"/>
        <v>3.1103672658059316</v>
      </c>
      <c r="AS319" s="9">
        <f t="shared" si="178"/>
        <v>0.95126757028961972</v>
      </c>
      <c r="AT319" s="9">
        <f t="shared" si="179"/>
        <v>1.0412375435874257</v>
      </c>
      <c r="AU319" s="9">
        <f t="shared" si="180"/>
        <v>0.94456354012749022</v>
      </c>
      <c r="AV319" s="11">
        <f t="shared" si="197"/>
        <v>2.8784264492112823E-2</v>
      </c>
      <c r="AW319">
        <f t="shared" si="198"/>
        <v>7.8624352581911874E-2</v>
      </c>
      <c r="AX319">
        <f t="shared" si="199"/>
        <v>-1.7259393046054128</v>
      </c>
      <c r="AY319">
        <f t="shared" si="200"/>
        <v>0.46531740743331501</v>
      </c>
      <c r="AZ319">
        <f t="shared" si="201"/>
        <v>9.1889060299097896E-5</v>
      </c>
      <c r="BA319">
        <f t="shared" si="209"/>
        <v>1.2606752918275078E-2</v>
      </c>
    </row>
    <row r="320" spans="7:53" x14ac:dyDescent="0.25">
      <c r="G320" s="4">
        <f t="shared" si="202"/>
        <v>40911</v>
      </c>
      <c r="H320">
        <f t="shared" si="203"/>
        <v>2</v>
      </c>
      <c r="I320" s="4">
        <f t="shared" si="181"/>
        <v>40911</v>
      </c>
      <c r="J320">
        <f t="shared" si="182"/>
        <v>0.86575342465753424</v>
      </c>
      <c r="K320">
        <f t="shared" si="183"/>
        <v>1.114387304438955</v>
      </c>
      <c r="L320" s="9">
        <f t="shared" si="168"/>
        <v>0.99233034103883955</v>
      </c>
      <c r="M320" s="9">
        <f t="shared" si="184"/>
        <v>0.99815098583584949</v>
      </c>
      <c r="N320" s="9">
        <f t="shared" si="169"/>
        <v>0.98880834576723597</v>
      </c>
      <c r="O320" s="11">
        <f t="shared" si="170"/>
        <v>1.4325716036416252E-2</v>
      </c>
      <c r="P320">
        <f t="shared" si="171"/>
        <v>1.4186425743723587</v>
      </c>
      <c r="Q320">
        <f t="shared" si="172"/>
        <v>-4.8985282356134432</v>
      </c>
      <c r="R320">
        <f t="shared" si="173"/>
        <v>0.91492648430359047</v>
      </c>
      <c r="S320">
        <f t="shared" si="174"/>
        <v>1.7253863063973419E-4</v>
      </c>
      <c r="T320">
        <f t="shared" si="175"/>
        <v>1.7253863063973419E-4</v>
      </c>
      <c r="W320" s="4">
        <f t="shared" si="204"/>
        <v>41276</v>
      </c>
      <c r="X320">
        <f t="shared" si="205"/>
        <v>3</v>
      </c>
      <c r="Y320" s="4">
        <f t="shared" si="185"/>
        <v>41276</v>
      </c>
      <c r="Z320">
        <f t="shared" si="186"/>
        <v>1.8640510948905111</v>
      </c>
      <c r="AA320">
        <f t="shared" si="187"/>
        <v>2.1106264373562644</v>
      </c>
      <c r="AB320" s="9">
        <f t="shared" si="176"/>
        <v>0.97518416457506341</v>
      </c>
      <c r="AC320" s="9">
        <f t="shared" si="188"/>
        <v>1.0157009764554072</v>
      </c>
      <c r="AD320" s="9">
        <f t="shared" si="177"/>
        <v>0.96983134061515974</v>
      </c>
      <c r="AE320" s="11">
        <f t="shared" si="189"/>
        <v>2.2383969293803544E-2</v>
      </c>
      <c r="AF320">
        <f t="shared" si="190"/>
        <v>0.75655403955644129</v>
      </c>
      <c r="AG320">
        <f t="shared" si="191"/>
        <v>-2.2132280322353322</v>
      </c>
      <c r="AH320">
        <f t="shared" si="192"/>
        <v>0.74299329587062846</v>
      </c>
      <c r="AI320">
        <f t="shared" si="193"/>
        <v>1.4312498581503115E-4</v>
      </c>
      <c r="AJ320">
        <f t="shared" si="206"/>
        <v>1.4829697038858541E-2</v>
      </c>
      <c r="AN320" s="4">
        <f t="shared" si="207"/>
        <v>41642</v>
      </c>
      <c r="AO320">
        <f t="shared" si="208"/>
        <v>5</v>
      </c>
      <c r="AP320" s="4">
        <f t="shared" si="194"/>
        <v>41642</v>
      </c>
      <c r="AQ320">
        <f t="shared" si="195"/>
        <v>2.8665297741273101</v>
      </c>
      <c r="AR320">
        <f t="shared" si="196"/>
        <v>3.1131051165930637</v>
      </c>
      <c r="AS320" s="9">
        <f t="shared" si="178"/>
        <v>0.95119467485170028</v>
      </c>
      <c r="AT320" s="9">
        <f t="shared" si="179"/>
        <v>1.0413173395206081</v>
      </c>
      <c r="AU320" s="9">
        <f t="shared" si="180"/>
        <v>0.94448757333862798</v>
      </c>
      <c r="AV320" s="11">
        <f t="shared" si="197"/>
        <v>2.8799767800929053E-2</v>
      </c>
      <c r="AW320">
        <f t="shared" si="198"/>
        <v>8.1686286195002969E-2</v>
      </c>
      <c r="AX320">
        <f t="shared" si="199"/>
        <v>-1.7220153868699681</v>
      </c>
      <c r="AY320">
        <f t="shared" si="200"/>
        <v>0.46610302813210613</v>
      </c>
      <c r="AZ320">
        <f t="shared" si="201"/>
        <v>9.2051255468401089E-5</v>
      </c>
      <c r="BA320">
        <f t="shared" si="209"/>
        <v>1.2698804173743479E-2</v>
      </c>
    </row>
    <row r="321" spans="7:53" x14ac:dyDescent="0.25">
      <c r="G321" s="4">
        <f t="shared" si="202"/>
        <v>40912</v>
      </c>
      <c r="H321">
        <f t="shared" si="203"/>
        <v>3</v>
      </c>
      <c r="I321" s="4">
        <f t="shared" si="181"/>
        <v>40912</v>
      </c>
      <c r="J321">
        <f t="shared" si="182"/>
        <v>0.86849315068493149</v>
      </c>
      <c r="K321">
        <f t="shared" si="183"/>
        <v>1.1171270304663523</v>
      </c>
      <c r="L321" s="9">
        <f t="shared" si="168"/>
        <v>0.992294498824011</v>
      </c>
      <c r="M321" s="9">
        <f t="shared" si="184"/>
        <v>0.99818703959016142</v>
      </c>
      <c r="N321" s="9">
        <f t="shared" si="169"/>
        <v>0.98876657177085503</v>
      </c>
      <c r="O321" s="11">
        <f t="shared" si="170"/>
        <v>1.4350449819033188E-2</v>
      </c>
      <c r="P321">
        <f t="shared" si="171"/>
        <v>1.4347666319699561</v>
      </c>
      <c r="Q321">
        <f t="shared" si="172"/>
        <v>-4.8724323157454066</v>
      </c>
      <c r="R321">
        <f t="shared" si="173"/>
        <v>0.917200274885421</v>
      </c>
      <c r="S321">
        <f t="shared" si="174"/>
        <v>1.7297367420384907E-4</v>
      </c>
      <c r="T321">
        <f t="shared" si="175"/>
        <v>1.7297367420384907E-4</v>
      </c>
      <c r="W321" s="4">
        <f t="shared" si="204"/>
        <v>41277</v>
      </c>
      <c r="X321">
        <f t="shared" si="205"/>
        <v>4</v>
      </c>
      <c r="Y321" s="4">
        <f t="shared" si="185"/>
        <v>41277</v>
      </c>
      <c r="Z321">
        <f t="shared" si="186"/>
        <v>1.8667883211678833</v>
      </c>
      <c r="AA321">
        <f t="shared" si="187"/>
        <v>2.1133636636336366</v>
      </c>
      <c r="AB321" s="9">
        <f t="shared" si="176"/>
        <v>0.97512692961457104</v>
      </c>
      <c r="AC321" s="9">
        <f t="shared" si="188"/>
        <v>1.0157605929048088</v>
      </c>
      <c r="AD321" s="9">
        <f t="shared" si="177"/>
        <v>0.96976974193573562</v>
      </c>
      <c r="AE321" s="11">
        <f t="shared" si="189"/>
        <v>2.240364007407283E-2</v>
      </c>
      <c r="AF321">
        <f t="shared" si="190"/>
        <v>0.76232804968087864</v>
      </c>
      <c r="AG321">
        <f t="shared" si="191"/>
        <v>-2.2052759638261206</v>
      </c>
      <c r="AH321">
        <f t="shared" si="192"/>
        <v>0.7443636427851702</v>
      </c>
      <c r="AI321">
        <f t="shared" si="193"/>
        <v>1.4339737597335734E-4</v>
      </c>
      <c r="AJ321">
        <f t="shared" si="206"/>
        <v>1.4973094414831897E-2</v>
      </c>
      <c r="AN321" s="4">
        <f t="shared" si="207"/>
        <v>41643</v>
      </c>
      <c r="AO321">
        <f t="shared" si="208"/>
        <v>6</v>
      </c>
      <c r="AP321" s="4">
        <f t="shared" si="194"/>
        <v>0</v>
      </c>
      <c r="AQ321">
        <f t="shared" si="195"/>
        <v>0</v>
      </c>
      <c r="AR321">
        <f t="shared" si="196"/>
        <v>0</v>
      </c>
      <c r="AS321" s="9">
        <f t="shared" si="178"/>
        <v>1</v>
      </c>
      <c r="AT321" s="9">
        <f t="shared" si="179"/>
        <v>0</v>
      </c>
      <c r="AU321" s="9">
        <f t="shared" si="180"/>
        <v>1</v>
      </c>
      <c r="AV321" s="11">
        <f t="shared" si="197"/>
        <v>0</v>
      </c>
      <c r="AW321">
        <f t="shared" si="198"/>
        <v>0</v>
      </c>
      <c r="AX321">
        <f t="shared" si="199"/>
        <v>0</v>
      </c>
      <c r="AY321">
        <f t="shared" si="200"/>
        <v>0</v>
      </c>
      <c r="AZ321">
        <f t="shared" si="201"/>
        <v>0</v>
      </c>
      <c r="BA321">
        <f t="shared" si="209"/>
        <v>1.2698804173743479E-2</v>
      </c>
    </row>
    <row r="322" spans="7:53" x14ac:dyDescent="0.25">
      <c r="G322" s="4">
        <f t="shared" si="202"/>
        <v>40913</v>
      </c>
      <c r="H322">
        <f t="shared" si="203"/>
        <v>4</v>
      </c>
      <c r="I322" s="4">
        <f t="shared" si="181"/>
        <v>40913</v>
      </c>
      <c r="J322">
        <f t="shared" si="182"/>
        <v>0.87123287671232874</v>
      </c>
      <c r="K322">
        <f t="shared" si="183"/>
        <v>1.1198667564937494</v>
      </c>
      <c r="L322" s="9">
        <f t="shared" si="168"/>
        <v>0.99225858902192821</v>
      </c>
      <c r="M322" s="9">
        <f t="shared" si="184"/>
        <v>0.99822316394265365</v>
      </c>
      <c r="N322" s="9">
        <f t="shared" si="169"/>
        <v>0.98872473466375366</v>
      </c>
      <c r="O322" s="11">
        <f t="shared" si="170"/>
        <v>1.4375168399406071E-2</v>
      </c>
      <c r="P322">
        <f t="shared" si="171"/>
        <v>1.4508003128190832</v>
      </c>
      <c r="Q322">
        <f t="shared" si="172"/>
        <v>-4.8464738467686415</v>
      </c>
      <c r="R322">
        <f t="shared" si="173"/>
        <v>0.91940858610707954</v>
      </c>
      <c r="S322">
        <f t="shared" si="174"/>
        <v>1.7339641188970461E-4</v>
      </c>
      <c r="T322">
        <f t="shared" si="175"/>
        <v>1.7339641188970461E-4</v>
      </c>
      <c r="W322" s="4">
        <f t="shared" si="204"/>
        <v>41278</v>
      </c>
      <c r="X322">
        <f t="shared" si="205"/>
        <v>5</v>
      </c>
      <c r="Y322" s="4">
        <f t="shared" si="185"/>
        <v>41278</v>
      </c>
      <c r="Z322">
        <f t="shared" si="186"/>
        <v>1.8695255474452557</v>
      </c>
      <c r="AA322">
        <f t="shared" si="187"/>
        <v>2.1161008899110092</v>
      </c>
      <c r="AB322" s="9">
        <f t="shared" si="176"/>
        <v>0.97506964429271303</v>
      </c>
      <c r="AC322" s="9">
        <f t="shared" si="188"/>
        <v>1.0158202688190738</v>
      </c>
      <c r="AD322" s="9">
        <f t="shared" si="177"/>
        <v>0.96970809675183001</v>
      </c>
      <c r="AE322" s="11">
        <f t="shared" si="189"/>
        <v>2.2423298298362305E-2</v>
      </c>
      <c r="AF322">
        <f t="shared" si="190"/>
        <v>0.76808427566162008</v>
      </c>
      <c r="AG322">
        <f t="shared" si="191"/>
        <v>-2.1973464647501464</v>
      </c>
      <c r="AH322">
        <f t="shared" si="192"/>
        <v>0.74571725833336144</v>
      </c>
      <c r="AI322">
        <f t="shared" si="193"/>
        <v>1.4366658213888617E-4</v>
      </c>
      <c r="AJ322">
        <f t="shared" si="206"/>
        <v>1.5116760996970784E-2</v>
      </c>
      <c r="AN322" s="4">
        <f t="shared" si="207"/>
        <v>41644</v>
      </c>
      <c r="AO322">
        <f t="shared" si="208"/>
        <v>7</v>
      </c>
      <c r="AP322" s="4">
        <f t="shared" si="194"/>
        <v>0</v>
      </c>
      <c r="AQ322">
        <f t="shared" si="195"/>
        <v>0</v>
      </c>
      <c r="AR322">
        <f t="shared" si="196"/>
        <v>0</v>
      </c>
      <c r="AS322" s="9">
        <f t="shared" si="178"/>
        <v>1</v>
      </c>
      <c r="AT322" s="9">
        <f t="shared" si="179"/>
        <v>0</v>
      </c>
      <c r="AU322" s="9">
        <f t="shared" si="180"/>
        <v>1</v>
      </c>
      <c r="AV322" s="11">
        <f t="shared" si="197"/>
        <v>0</v>
      </c>
      <c r="AW322">
        <f t="shared" si="198"/>
        <v>0</v>
      </c>
      <c r="AX322">
        <f t="shared" si="199"/>
        <v>0</v>
      </c>
      <c r="AY322">
        <f t="shared" si="200"/>
        <v>0</v>
      </c>
      <c r="AZ322">
        <f t="shared" si="201"/>
        <v>0</v>
      </c>
      <c r="BA322">
        <f t="shared" si="209"/>
        <v>1.2698804173743479E-2</v>
      </c>
    </row>
    <row r="323" spans="7:53" x14ac:dyDescent="0.25">
      <c r="G323" s="4">
        <f t="shared" si="202"/>
        <v>40914</v>
      </c>
      <c r="H323">
        <f t="shared" si="203"/>
        <v>5</v>
      </c>
      <c r="I323" s="4">
        <f t="shared" si="181"/>
        <v>40914</v>
      </c>
      <c r="J323">
        <f t="shared" si="182"/>
        <v>0.87397260273972599</v>
      </c>
      <c r="K323">
        <f t="shared" si="183"/>
        <v>1.1226064825211468</v>
      </c>
      <c r="L323" s="9">
        <f t="shared" si="168"/>
        <v>0.99222261168260473</v>
      </c>
      <c r="M323" s="9">
        <f t="shared" si="184"/>
        <v>0.99825935885805561</v>
      </c>
      <c r="N323" s="9">
        <f t="shared" si="169"/>
        <v>0.98868283449453664</v>
      </c>
      <c r="O323" s="11">
        <f t="shared" si="170"/>
        <v>1.4399871785361642E-2</v>
      </c>
      <c r="P323">
        <f t="shared" si="171"/>
        <v>1.4667443183610438</v>
      </c>
      <c r="Q323">
        <f t="shared" si="172"/>
        <v>-4.8206517580323451</v>
      </c>
      <c r="R323">
        <f t="shared" si="173"/>
        <v>0.92155301827483582</v>
      </c>
      <c r="S323">
        <f t="shared" si="174"/>
        <v>1.7380714426049165E-4</v>
      </c>
      <c r="T323">
        <f t="shared" si="175"/>
        <v>1.7380714426049165E-4</v>
      </c>
      <c r="W323" s="4">
        <f t="shared" si="204"/>
        <v>41279</v>
      </c>
      <c r="X323">
        <f t="shared" si="205"/>
        <v>6</v>
      </c>
      <c r="Y323" s="4">
        <f t="shared" si="185"/>
        <v>0</v>
      </c>
      <c r="Z323">
        <f t="shared" si="186"/>
        <v>0</v>
      </c>
      <c r="AA323">
        <f t="shared" si="187"/>
        <v>0</v>
      </c>
      <c r="AB323" s="9">
        <f t="shared" si="176"/>
        <v>1</v>
      </c>
      <c r="AC323" s="9">
        <f t="shared" si="188"/>
        <v>0</v>
      </c>
      <c r="AD323" s="9">
        <f t="shared" si="177"/>
        <v>1</v>
      </c>
      <c r="AE323" s="11">
        <f t="shared" si="189"/>
        <v>0</v>
      </c>
      <c r="AF323">
        <f t="shared" si="190"/>
        <v>0</v>
      </c>
      <c r="AG323">
        <f t="shared" si="191"/>
        <v>0</v>
      </c>
      <c r="AH323">
        <f t="shared" si="192"/>
        <v>0</v>
      </c>
      <c r="AI323">
        <f t="shared" si="193"/>
        <v>0</v>
      </c>
      <c r="AJ323">
        <f t="shared" si="206"/>
        <v>1.5116760996970784E-2</v>
      </c>
      <c r="AN323" s="4">
        <f t="shared" si="207"/>
        <v>41645</v>
      </c>
      <c r="AO323">
        <f t="shared" si="208"/>
        <v>1</v>
      </c>
      <c r="AP323" s="4">
        <f t="shared" si="194"/>
        <v>41645</v>
      </c>
      <c r="AQ323">
        <f t="shared" si="195"/>
        <v>2.8747433264887063</v>
      </c>
      <c r="AR323">
        <f t="shared" si="196"/>
        <v>3.1213186689544599</v>
      </c>
      <c r="AS323" s="9">
        <f t="shared" si="178"/>
        <v>0.95097577443352743</v>
      </c>
      <c r="AT323" s="9">
        <f t="shared" si="179"/>
        <v>1.0415570352175962</v>
      </c>
      <c r="AU323" s="9">
        <f t="shared" si="180"/>
        <v>0.9442594781861624</v>
      </c>
      <c r="AV323" s="11">
        <f t="shared" si="197"/>
        <v>2.8846215672709744E-2</v>
      </c>
      <c r="AW323">
        <f t="shared" si="198"/>
        <v>9.0831749965714664E-2</v>
      </c>
      <c r="AX323">
        <f t="shared" si="199"/>
        <v>-1.7102913632775303</v>
      </c>
      <c r="AY323">
        <f t="shared" si="200"/>
        <v>0.46843246025790591</v>
      </c>
      <c r="AZ323">
        <f t="shared" si="201"/>
        <v>9.2532592578706876E-5</v>
      </c>
      <c r="BA323">
        <f t="shared" si="209"/>
        <v>1.2791336766322187E-2</v>
      </c>
    </row>
    <row r="324" spans="7:53" x14ac:dyDescent="0.25">
      <c r="G324" s="4">
        <f t="shared" si="202"/>
        <v>40915</v>
      </c>
      <c r="H324">
        <f t="shared" si="203"/>
        <v>6</v>
      </c>
      <c r="I324" s="4">
        <f t="shared" si="181"/>
        <v>0</v>
      </c>
      <c r="J324">
        <f t="shared" si="182"/>
        <v>0</v>
      </c>
      <c r="K324">
        <f t="shared" si="183"/>
        <v>0</v>
      </c>
      <c r="L324" s="9">
        <f t="shared" si="168"/>
        <v>1</v>
      </c>
      <c r="M324" s="9">
        <f t="shared" si="184"/>
        <v>0</v>
      </c>
      <c r="N324" s="9">
        <f t="shared" si="169"/>
        <v>1</v>
      </c>
      <c r="O324" s="11">
        <f t="shared" si="170"/>
        <v>0</v>
      </c>
      <c r="P324">
        <f t="shared" si="171"/>
        <v>0</v>
      </c>
      <c r="Q324">
        <f t="shared" si="172"/>
        <v>0</v>
      </c>
      <c r="R324">
        <f t="shared" si="173"/>
        <v>0</v>
      </c>
      <c r="S324">
        <f t="shared" si="174"/>
        <v>0</v>
      </c>
      <c r="T324">
        <f t="shared" si="175"/>
        <v>0</v>
      </c>
      <c r="W324" s="4">
        <f t="shared" si="204"/>
        <v>41280</v>
      </c>
      <c r="X324">
        <f t="shared" si="205"/>
        <v>7</v>
      </c>
      <c r="Y324" s="4">
        <f t="shared" si="185"/>
        <v>0</v>
      </c>
      <c r="Z324">
        <f t="shared" si="186"/>
        <v>0</v>
      </c>
      <c r="AA324">
        <f t="shared" si="187"/>
        <v>0</v>
      </c>
      <c r="AB324" s="9">
        <f t="shared" si="176"/>
        <v>1</v>
      </c>
      <c r="AC324" s="9">
        <f t="shared" si="188"/>
        <v>0</v>
      </c>
      <c r="AD324" s="9">
        <f t="shared" si="177"/>
        <v>1</v>
      </c>
      <c r="AE324" s="11">
        <f t="shared" si="189"/>
        <v>0</v>
      </c>
      <c r="AF324">
        <f t="shared" si="190"/>
        <v>0</v>
      </c>
      <c r="AG324">
        <f t="shared" si="191"/>
        <v>0</v>
      </c>
      <c r="AH324">
        <f t="shared" si="192"/>
        <v>0</v>
      </c>
      <c r="AI324">
        <f t="shared" si="193"/>
        <v>0</v>
      </c>
      <c r="AJ324">
        <f t="shared" si="206"/>
        <v>1.5116760996970784E-2</v>
      </c>
      <c r="AN324" s="4">
        <f t="shared" si="207"/>
        <v>41646</v>
      </c>
      <c r="AO324">
        <f t="shared" si="208"/>
        <v>2</v>
      </c>
      <c r="AP324" s="4">
        <f t="shared" si="194"/>
        <v>41646</v>
      </c>
      <c r="AQ324">
        <f t="shared" si="195"/>
        <v>2.8774811772758384</v>
      </c>
      <c r="AR324">
        <f t="shared" si="196"/>
        <v>3.1240565197415919</v>
      </c>
      <c r="AS324" s="9">
        <f t="shared" si="178"/>
        <v>0.95090273638136802</v>
      </c>
      <c r="AT324" s="9">
        <f t="shared" si="179"/>
        <v>1.0416370363514187</v>
      </c>
      <c r="AU324" s="9">
        <f t="shared" si="180"/>
        <v>0.94418338165624738</v>
      </c>
      <c r="AV324" s="11">
        <f t="shared" si="197"/>
        <v>2.8861677630260079E-2</v>
      </c>
      <c r="AW324">
        <f t="shared" si="198"/>
        <v>9.3866852287314492E-2</v>
      </c>
      <c r="AX324">
        <f t="shared" si="199"/>
        <v>-1.7063991954240605</v>
      </c>
      <c r="AY324">
        <f t="shared" si="200"/>
        <v>0.46919979797980349</v>
      </c>
      <c r="AZ324">
        <f t="shared" si="201"/>
        <v>9.2691288918414418E-5</v>
      </c>
      <c r="BA324">
        <f t="shared" si="209"/>
        <v>1.2884028055240601E-2</v>
      </c>
    </row>
    <row r="325" spans="7:53" x14ac:dyDescent="0.25">
      <c r="G325" s="4">
        <f t="shared" si="202"/>
        <v>40916</v>
      </c>
      <c r="H325">
        <f t="shared" si="203"/>
        <v>7</v>
      </c>
      <c r="I325" s="4">
        <f t="shared" si="181"/>
        <v>0</v>
      </c>
      <c r="J325">
        <f t="shared" si="182"/>
        <v>0</v>
      </c>
      <c r="K325">
        <f t="shared" si="183"/>
        <v>0</v>
      </c>
      <c r="L325" s="9">
        <f t="shared" ref="L325:L370" si="210">EXP(-beta0*J325+beta1*beta3*(1-EXP(-J325/beta3))+beta2*beta3*(1-EXP(-J325/beta3)*(1+J325/beta3)))</f>
        <v>1</v>
      </c>
      <c r="M325" s="9">
        <f t="shared" si="184"/>
        <v>0</v>
      </c>
      <c r="N325" s="9">
        <f t="shared" ref="N325:N370" si="211">EXP(-beta0*K325+beta1*beta3*(1-EXP(-K325/beta3))+beta2*beta3*(1-EXP(-K325/beta3)*(1+K325/beta3)))</f>
        <v>1</v>
      </c>
      <c r="O325" s="11">
        <f t="shared" ref="O325:O370" si="212">IF(H325&lt;6,((L325/N325)-1)/(K325-J325),0)</f>
        <v>0</v>
      </c>
      <c r="P325">
        <f t="shared" ref="P325:P370" si="213">IF(H325&lt;6,(LN(O325/Q$1)-0.5*($B$24^2)*J325)/($B$24*SQRT(J325)),0)</f>
        <v>0</v>
      </c>
      <c r="Q325">
        <f t="shared" ref="Q325:Q370" si="214">IF(H325&lt;6,(LN(O325/Q$2)-0.5*($B$24^2)*J325)/($B$24*SQRT(J325)),0)</f>
        <v>0</v>
      </c>
      <c r="R325">
        <f t="shared" ref="R325:R370" si="215">IF(H325&lt;6,L325*(NORMSDIST(P325)-NORMSDIST(Q325)),0)</f>
        <v>0</v>
      </c>
      <c r="S325">
        <f t="shared" ref="S325:S370" si="216">IF(H325&lt;6,($B$2/T$1)*M325*R325,0)</f>
        <v>0</v>
      </c>
      <c r="T325">
        <f t="shared" ref="T325:T370" si="217">S325</f>
        <v>0</v>
      </c>
      <c r="W325" s="4">
        <f t="shared" si="204"/>
        <v>41281</v>
      </c>
      <c r="X325">
        <f t="shared" si="205"/>
        <v>1</v>
      </c>
      <c r="Y325" s="4">
        <f t="shared" si="185"/>
        <v>41281</v>
      </c>
      <c r="Z325">
        <f t="shared" si="186"/>
        <v>1.8777372262773724</v>
      </c>
      <c r="AA325">
        <f t="shared" si="187"/>
        <v>2.1243125687431257</v>
      </c>
      <c r="AB325" s="9">
        <f t="shared" ref="AB325:AB369" si="218">EXP(-beta0*Z325+beta1*beta3*(1-EXP(-Z325/beta3))+beta2*beta3*(1-EXP(-Z325/beta3)*(1+Z325/beta3)))</f>
        <v>0.97489748659540476</v>
      </c>
      <c r="AC325" s="9">
        <f t="shared" si="188"/>
        <v>1.0159996530935884</v>
      </c>
      <c r="AD325" s="9">
        <f t="shared" ref="AD325:AD369" si="219">EXP(-beta0*AA325+beta1*beta3*(1-EXP(-AA325/beta3))+beta2*beta3*(1-EXP(-AA325/beta3)*(1+AA325/beta3)))</f>
        <v>0.96952288259262265</v>
      </c>
      <c r="AE325" s="11">
        <f t="shared" si="189"/>
        <v>2.2482197701312965E-2</v>
      </c>
      <c r="AF325">
        <f t="shared" si="190"/>
        <v>0.78524694874255374</v>
      </c>
      <c r="AG325">
        <f t="shared" si="191"/>
        <v>-2.1736925090060226</v>
      </c>
      <c r="AH325">
        <f t="shared" si="192"/>
        <v>0.74967811729135925</v>
      </c>
      <c r="AI325">
        <f t="shared" si="193"/>
        <v>1.4445516858790743E-4</v>
      </c>
      <c r="AJ325">
        <f t="shared" si="206"/>
        <v>1.5261216165558691E-2</v>
      </c>
      <c r="AN325" s="4">
        <f t="shared" si="207"/>
        <v>41647</v>
      </c>
      <c r="AO325">
        <f t="shared" si="208"/>
        <v>3</v>
      </c>
      <c r="AP325" s="4">
        <f t="shared" si="194"/>
        <v>41647</v>
      </c>
      <c r="AQ325">
        <f t="shared" si="195"/>
        <v>2.8802190280629705</v>
      </c>
      <c r="AR325">
        <f t="shared" si="196"/>
        <v>3.126794370528724</v>
      </c>
      <c r="AS325" s="9">
        <f t="shared" ref="AS325:AS369" si="220">EXP(-beta0*AQ325+beta1*beta3*(1-EXP(-AQ325/beta3))+beta2*beta3*(1-EXP(-AQ325/beta3)*(1+AQ325/beta3)))</f>
        <v>0.95082966276712733</v>
      </c>
      <c r="AT325" s="9">
        <f t="shared" ref="AT325:AT369" si="221">IF(AO325&lt;6,$K$2/AS325,0)</f>
        <v>1.0417170887371967</v>
      </c>
      <c r="AU325" s="9">
        <f t="shared" ref="AU325:AU369" si="222">EXP(-beta0*AR325+beta1*beta3*(1-EXP(-AR325/beta3))+beta2*beta3*(1-EXP(-AR325/beta3)*(1+AR325/beta3)))</f>
        <v>0.94410725277817054</v>
      </c>
      <c r="AV325" s="11">
        <f t="shared" si="197"/>
        <v>2.8877129263874018E-2</v>
      </c>
      <c r="AW325">
        <f t="shared" si="198"/>
        <v>9.6895291695166821E-2</v>
      </c>
      <c r="AX325">
        <f t="shared" si="199"/>
        <v>-1.7025149128265471</v>
      </c>
      <c r="AY325">
        <f t="shared" si="200"/>
        <v>0.4699625681292664</v>
      </c>
      <c r="AZ325">
        <f t="shared" si="201"/>
        <v>9.2849110709617843E-5</v>
      </c>
      <c r="BA325">
        <f t="shared" si="209"/>
        <v>1.2976877165950218E-2</v>
      </c>
    </row>
    <row r="326" spans="7:53" x14ac:dyDescent="0.25">
      <c r="G326" s="4">
        <f t="shared" si="202"/>
        <v>40917</v>
      </c>
      <c r="H326">
        <f t="shared" si="203"/>
        <v>1</v>
      </c>
      <c r="I326" s="4">
        <f t="shared" ref="I326:I370" si="223">IF(H326&lt;6,G326,)</f>
        <v>40917</v>
      </c>
      <c r="J326">
        <f t="shared" ref="J326:J370" si="224">IF(H326&lt;6,YEARFRAC($B$8,I326,1),0)</f>
        <v>0.88219178082191785</v>
      </c>
      <c r="K326">
        <f t="shared" ref="K326:K370" si="225">IF(H326&lt;6,J326+YEARFRAC(I326,DATE(YEAR(I326),MONTH(I326)+3,DAY(I326)),1),0)</f>
        <v>1.1308256606033387</v>
      </c>
      <c r="L326" s="9">
        <f t="shared" si="210"/>
        <v>0.99211427494110682</v>
      </c>
      <c r="M326" s="9">
        <f t="shared" ref="M326:M370" si="226">IF(H326&lt;6,$K$2/L326,0)</f>
        <v>0.99836836662947881</v>
      </c>
      <c r="N326" s="9">
        <f t="shared" si="211"/>
        <v>0.9885567560999996</v>
      </c>
      <c r="O326" s="11">
        <f t="shared" si="212"/>
        <v>1.4473890854941324E-2</v>
      </c>
      <c r="P326">
        <f t="shared" si="213"/>
        <v>1.5140451875570904</v>
      </c>
      <c r="Q326">
        <f t="shared" si="214"/>
        <v>-4.7439932370398408</v>
      </c>
      <c r="R326">
        <f t="shared" si="215"/>
        <v>0.92761867475579829</v>
      </c>
      <c r="S326">
        <f t="shared" si="216"/>
        <v>1.7497024613725927E-4</v>
      </c>
      <c r="T326">
        <f t="shared" si="217"/>
        <v>1.7497024613725927E-4</v>
      </c>
      <c r="W326" s="4">
        <f t="shared" si="204"/>
        <v>41282</v>
      </c>
      <c r="X326">
        <f t="shared" si="205"/>
        <v>2</v>
      </c>
      <c r="Y326" s="4">
        <f t="shared" ref="Y326:Y369" si="227">IF(X326&lt;6,W326,)</f>
        <v>41282</v>
      </c>
      <c r="Z326">
        <f t="shared" ref="Z326:Z369" si="228">IF(X326&lt;6,YEARFRAC($B$8,Y326,1),0)</f>
        <v>1.8804744525547445</v>
      </c>
      <c r="AA326">
        <f t="shared" ref="AA326:AA369" si="229">IF(X326&lt;6,Z326+YEARFRAC(Y326,DATE(YEAR(Y326),MONTH(Y326)+3,DAY(Y326)),1),0)</f>
        <v>2.1270497950204978</v>
      </c>
      <c r="AB326" s="9">
        <f t="shared" si="218"/>
        <v>0.97484000026445028</v>
      </c>
      <c r="AC326" s="9">
        <f t="shared" ref="AC326:AC369" si="230">IF(X326&lt;6,$K$2/AB326,0)</f>
        <v>1.0160595666099517</v>
      </c>
      <c r="AD326" s="9">
        <f t="shared" si="219"/>
        <v>0.96946105181009434</v>
      </c>
      <c r="AE326" s="11">
        <f t="shared" ref="AE326:AE369" si="231">IF(X326&lt;6,((AB326/AD326)-1)/(AA326-Z326),0)</f>
        <v>2.2501805767627069E-2</v>
      </c>
      <c r="AF326">
        <f t="shared" ref="AF326:AF369" si="232">IF(X326&lt;6,(LN(AE326/AG$1)-0.5*($B$24^2)*Z326)/($B$24*SQRT(Z326)),0)</f>
        <v>0.7909327363347094</v>
      </c>
      <c r="AG326">
        <f t="shared" ref="AG326:AG369" si="233">IF(X326&lt;6,(LN(AE326/AG$2)-0.5*($B$24^2)*Z326)/($B$24*SQRT(Z326)),0)</f>
        <v>-2.1658524150068685</v>
      </c>
      <c r="AH326">
        <f t="shared" ref="AH326:AH369" si="234">IF(X326&lt;6,AB326*(NORMSDIST(AF326)-NORMSDIST(AG326)),0)</f>
        <v>0.75096521078841305</v>
      </c>
      <c r="AI326">
        <f t="shared" ref="AI326:AI369" si="235">IF(X326&lt;6,($B$2/AJ$1)*AC326*AH326,0)</f>
        <v>1.4471171125415665E-4</v>
      </c>
      <c r="AJ326">
        <f t="shared" si="206"/>
        <v>1.5405927876812848E-2</v>
      </c>
      <c r="AN326" s="4">
        <f t="shared" si="207"/>
        <v>41648</v>
      </c>
      <c r="AO326">
        <f t="shared" si="208"/>
        <v>4</v>
      </c>
      <c r="AP326" s="4">
        <f t="shared" ref="AP326:AP369" si="236">IF(AO326&lt;6,AN326,)</f>
        <v>41648</v>
      </c>
      <c r="AQ326">
        <f t="shared" ref="AQ326:AQ369" si="237">IF(AO326&lt;6,YEARFRAC($B$8,AP326,1),0)</f>
        <v>2.8829568788501025</v>
      </c>
      <c r="AR326">
        <f t="shared" ref="AR326:AR369" si="238">IF(AO326&lt;6,AQ326+YEARFRAC(AP326,DATE(YEAR(AP326),MONTH(AP326)+3,DAY(AP326)),1),0)</f>
        <v>3.1295322213158561</v>
      </c>
      <c r="AS326" s="9">
        <f t="shared" si="220"/>
        <v>0.95075655362735767</v>
      </c>
      <c r="AT326" s="9">
        <f t="shared" si="221"/>
        <v>1.0417971923556786</v>
      </c>
      <c r="AU326" s="9">
        <f t="shared" si="222"/>
        <v>0.94403109158673393</v>
      </c>
      <c r="AV326" s="11">
        <f t="shared" ref="AV326:AV369" si="239">IF(AO326&lt;6,((AS326/AU326)-1)/(AR326-AQ326),0)</f>
        <v>2.8892570579095125E-2</v>
      </c>
      <c r="AW326">
        <f t="shared" ref="AW326:AW369" si="240">IF(AO326&lt;6,(LN(AV326/AX$1)-0.5*($B$24^2)*AQ326)/($B$24*SQRT(AQ326)),0)</f>
        <v>9.9917086027274366E-2</v>
      </c>
      <c r="AX326">
        <f t="shared" ref="AX326:AX369" si="241">IF(AO326&lt;6,(LN(AV326/AX$2)-0.5*($B$24^2)*AQ326)/($B$24*SQRT(AQ326)),0)</f>
        <v>-1.6986384947442525</v>
      </c>
      <c r="AY326">
        <f t="shared" ref="AY326:AY369" si="242">IF(AO326&lt;6,AS326*(NORMSDIST(AW326)-NORMSDIST(AX326)),0)</f>
        <v>0.47072077230695974</v>
      </c>
      <c r="AZ326">
        <f t="shared" ref="AZ326:AZ369" si="243">IF(AO326&lt;6,($B$2/BA$1)*AT326*AY326,0)</f>
        <v>9.3006058081064843E-5</v>
      </c>
      <c r="BA326">
        <f t="shared" si="209"/>
        <v>1.3069883224031284E-2</v>
      </c>
    </row>
    <row r="327" spans="7:53" x14ac:dyDescent="0.25">
      <c r="G327" s="4">
        <f t="shared" ref="G327:G370" si="244">G326+1</f>
        <v>40918</v>
      </c>
      <c r="H327">
        <f t="shared" ref="H327:H370" si="245">WEEKDAY(G327,2)</f>
        <v>2</v>
      </c>
      <c r="I327" s="4">
        <f t="shared" si="223"/>
        <v>40918</v>
      </c>
      <c r="J327">
        <f t="shared" si="224"/>
        <v>0.8849315068493151</v>
      </c>
      <c r="K327">
        <f t="shared" si="225"/>
        <v>1.1335653866307358</v>
      </c>
      <c r="L327" s="9">
        <f t="shared" si="210"/>
        <v>0.99207802795266253</v>
      </c>
      <c r="M327" s="9">
        <f t="shared" si="226"/>
        <v>0.99840484344443559</v>
      </c>
      <c r="N327" s="9">
        <f t="shared" si="211"/>
        <v>0.98851460416804648</v>
      </c>
      <c r="O327" s="11">
        <f t="shared" si="212"/>
        <v>1.44985335414257E-2</v>
      </c>
      <c r="P327">
        <f t="shared" si="213"/>
        <v>1.5296373603013775</v>
      </c>
      <c r="Q327">
        <f t="shared" si="214"/>
        <v>-4.7187061887226589</v>
      </c>
      <c r="R327">
        <f t="shared" si="215"/>
        <v>0.92952309853956883</v>
      </c>
      <c r="S327">
        <f t="shared" si="216"/>
        <v>1.7533587023637996E-4</v>
      </c>
      <c r="T327">
        <f t="shared" si="217"/>
        <v>1.7533587023637996E-4</v>
      </c>
      <c r="W327" s="4">
        <f t="shared" ref="W327:W369" si="246">W326+1</f>
        <v>41283</v>
      </c>
      <c r="X327">
        <f t="shared" ref="X327:X369" si="247">WEEKDAY(W327,2)</f>
        <v>3</v>
      </c>
      <c r="Y327" s="4">
        <f t="shared" si="227"/>
        <v>41283</v>
      </c>
      <c r="Z327">
        <f t="shared" si="228"/>
        <v>1.8832116788321169</v>
      </c>
      <c r="AA327">
        <f t="shared" si="229"/>
        <v>2.1297870212978705</v>
      </c>
      <c r="AB327" s="9">
        <f t="shared" si="218"/>
        <v>0.97478246379021993</v>
      </c>
      <c r="AC327" s="9">
        <f t="shared" si="230"/>
        <v>1.0161195394626057</v>
      </c>
      <c r="AD327" s="9">
        <f t="shared" si="219"/>
        <v>0.96939917473264059</v>
      </c>
      <c r="AE327" s="11">
        <f t="shared" si="231"/>
        <v>2.2521401310918388E-2</v>
      </c>
      <c r="AF327">
        <f t="shared" si="232"/>
        <v>0.79660108707060073</v>
      </c>
      <c r="AG327">
        <f t="shared" si="233"/>
        <v>-2.158034456461325</v>
      </c>
      <c r="AH327">
        <f t="shared" si="234"/>
        <v>0.75223577748582682</v>
      </c>
      <c r="AI327">
        <f t="shared" si="235"/>
        <v>1.4496510671807119E-4</v>
      </c>
      <c r="AJ327">
        <f t="shared" ref="AJ327:AJ369" si="248">AJ326+AI327</f>
        <v>1.5550892983530918E-2</v>
      </c>
      <c r="AN327" s="4">
        <f t="shared" ref="AN327:AN369" si="249">AN326+1</f>
        <v>41649</v>
      </c>
      <c r="AO327">
        <f t="shared" ref="AO327:AO369" si="250">WEEKDAY(AN327,2)</f>
        <v>5</v>
      </c>
      <c r="AP327" s="4">
        <f t="shared" si="236"/>
        <v>41649</v>
      </c>
      <c r="AQ327">
        <f t="shared" si="237"/>
        <v>2.8856947296372346</v>
      </c>
      <c r="AR327">
        <f t="shared" si="238"/>
        <v>3.1322700721029881</v>
      </c>
      <c r="AS327" s="9">
        <f t="shared" si="220"/>
        <v>0.95068340899859216</v>
      </c>
      <c r="AT327" s="9">
        <f t="shared" si="221"/>
        <v>1.0418773471876264</v>
      </c>
      <c r="AU327" s="9">
        <f t="shared" si="222"/>
        <v>0.94395489811671995</v>
      </c>
      <c r="AV327" s="11">
        <f t="shared" si="239"/>
        <v>2.8908001581467866E-2</v>
      </c>
      <c r="AW327">
        <f t="shared" si="240"/>
        <v>0.10293225306033506</v>
      </c>
      <c r="AX327">
        <f t="shared" si="241"/>
        <v>-1.6947699205073805</v>
      </c>
      <c r="AY327">
        <f t="shared" si="242"/>
        <v>0.47147441227724618</v>
      </c>
      <c r="AZ327">
        <f t="shared" si="243"/>
        <v>9.3162131193670484E-5</v>
      </c>
      <c r="BA327">
        <f t="shared" ref="BA327:BA369" si="251">BA326+AZ327</f>
        <v>1.3163045355224955E-2</v>
      </c>
    </row>
    <row r="328" spans="7:53" x14ac:dyDescent="0.25">
      <c r="G328" s="4">
        <f t="shared" si="244"/>
        <v>40919</v>
      </c>
      <c r="H328">
        <f t="shared" si="245"/>
        <v>3</v>
      </c>
      <c r="I328" s="4">
        <f t="shared" si="223"/>
        <v>40919</v>
      </c>
      <c r="J328">
        <f t="shared" si="224"/>
        <v>0.88767123287671235</v>
      </c>
      <c r="K328">
        <f t="shared" si="225"/>
        <v>1.1363051126581332</v>
      </c>
      <c r="L328" s="9">
        <f t="shared" si="210"/>
        <v>0.99204171367682403</v>
      </c>
      <c r="M328" s="9">
        <f t="shared" si="226"/>
        <v>0.99844139064641668</v>
      </c>
      <c r="N328" s="9">
        <f t="shared" si="211"/>
        <v>0.98847238941675974</v>
      </c>
      <c r="O328" s="11">
        <f t="shared" si="212"/>
        <v>1.4523161072573898E-2</v>
      </c>
      <c r="P328">
        <f t="shared" si="213"/>
        <v>1.5451432563079794</v>
      </c>
      <c r="Q328">
        <f t="shared" si="214"/>
        <v>-4.6935503355303316</v>
      </c>
      <c r="R328">
        <f t="shared" si="215"/>
        <v>0.93137126925705382</v>
      </c>
      <c r="S328">
        <f t="shared" si="216"/>
        <v>1.7569092157104576E-4</v>
      </c>
      <c r="T328">
        <f t="shared" si="217"/>
        <v>1.7569092157104576E-4</v>
      </c>
      <c r="W328" s="4">
        <f t="shared" si="246"/>
        <v>41284</v>
      </c>
      <c r="X328">
        <f t="shared" si="247"/>
        <v>4</v>
      </c>
      <c r="Y328" s="4">
        <f t="shared" si="227"/>
        <v>41284</v>
      </c>
      <c r="Z328">
        <f t="shared" si="228"/>
        <v>1.8859489051094891</v>
      </c>
      <c r="AA328">
        <f t="shared" si="229"/>
        <v>2.1325242475752426</v>
      </c>
      <c r="AB328" s="9">
        <f t="shared" si="218"/>
        <v>0.97472487721627521</v>
      </c>
      <c r="AC328" s="9">
        <f t="shared" si="230"/>
        <v>1.0161795716258999</v>
      </c>
      <c r="AD328" s="9">
        <f t="shared" si="219"/>
        <v>0.96933725140211535</v>
      </c>
      <c r="AE328" s="11">
        <f t="shared" si="231"/>
        <v>2.254098433776882E-2</v>
      </c>
      <c r="AF328">
        <f t="shared" si="232"/>
        <v>0.80225206933234616</v>
      </c>
      <c r="AG328">
        <f t="shared" si="233"/>
        <v>-2.1502385479324628</v>
      </c>
      <c r="AH328">
        <f t="shared" si="234"/>
        <v>0.75348985997005835</v>
      </c>
      <c r="AI328">
        <f t="shared" si="235"/>
        <v>1.4521536266236493E-4</v>
      </c>
      <c r="AJ328">
        <f t="shared" si="248"/>
        <v>1.5696108346193283E-2</v>
      </c>
      <c r="AN328" s="4">
        <f t="shared" si="249"/>
        <v>41650</v>
      </c>
      <c r="AO328">
        <f t="shared" si="250"/>
        <v>6</v>
      </c>
      <c r="AP328" s="4">
        <f t="shared" si="236"/>
        <v>0</v>
      </c>
      <c r="AQ328">
        <f t="shared" si="237"/>
        <v>0</v>
      </c>
      <c r="AR328">
        <f t="shared" si="238"/>
        <v>0</v>
      </c>
      <c r="AS328" s="9">
        <f t="shared" si="220"/>
        <v>1</v>
      </c>
      <c r="AT328" s="9">
        <f t="shared" si="221"/>
        <v>0</v>
      </c>
      <c r="AU328" s="9">
        <f t="shared" si="222"/>
        <v>1</v>
      </c>
      <c r="AV328" s="11">
        <f t="shared" si="239"/>
        <v>0</v>
      </c>
      <c r="AW328">
        <f t="shared" si="240"/>
        <v>0</v>
      </c>
      <c r="AX328">
        <f t="shared" si="241"/>
        <v>0</v>
      </c>
      <c r="AY328">
        <f t="shared" si="242"/>
        <v>0</v>
      </c>
      <c r="AZ328">
        <f t="shared" si="243"/>
        <v>0</v>
      </c>
      <c r="BA328">
        <f t="shared" si="251"/>
        <v>1.3163045355224955E-2</v>
      </c>
    </row>
    <row r="329" spans="7:53" x14ac:dyDescent="0.25">
      <c r="G329" s="4">
        <f t="shared" si="244"/>
        <v>40920</v>
      </c>
      <c r="H329">
        <f t="shared" si="245"/>
        <v>4</v>
      </c>
      <c r="I329" s="4">
        <f t="shared" si="223"/>
        <v>40920</v>
      </c>
      <c r="J329">
        <f t="shared" si="224"/>
        <v>0.8904109589041096</v>
      </c>
      <c r="K329">
        <f t="shared" si="225"/>
        <v>1.1390448386855303</v>
      </c>
      <c r="L329" s="9">
        <f t="shared" si="210"/>
        <v>0.99200533216351572</v>
      </c>
      <c r="M329" s="9">
        <f t="shared" si="226"/>
        <v>0.99847800820033861</v>
      </c>
      <c r="N329" s="9">
        <f t="shared" si="211"/>
        <v>0.98843011189464691</v>
      </c>
      <c r="O329" s="11">
        <f t="shared" si="212"/>
        <v>1.4547773456191276E-2</v>
      </c>
      <c r="P329">
        <f t="shared" si="213"/>
        <v>1.5605635342341901</v>
      </c>
      <c r="Q329">
        <f t="shared" si="214"/>
        <v>-4.6685246730130308</v>
      </c>
      <c r="R329">
        <f t="shared" si="215"/>
        <v>0.93316463406610883</v>
      </c>
      <c r="S329">
        <f t="shared" si="216"/>
        <v>1.7603567204081544E-4</v>
      </c>
      <c r="T329">
        <f t="shared" si="217"/>
        <v>1.7603567204081544E-4</v>
      </c>
      <c r="W329" s="4">
        <f t="shared" si="246"/>
        <v>41285</v>
      </c>
      <c r="X329">
        <f t="shared" si="247"/>
        <v>5</v>
      </c>
      <c r="Y329" s="4">
        <f t="shared" si="227"/>
        <v>41285</v>
      </c>
      <c r="Z329">
        <f t="shared" si="228"/>
        <v>1.8886861313868615</v>
      </c>
      <c r="AA329">
        <f t="shared" si="229"/>
        <v>2.1352614738526148</v>
      </c>
      <c r="AB329" s="9">
        <f t="shared" si="218"/>
        <v>0.97466724058615939</v>
      </c>
      <c r="AC329" s="9">
        <f t="shared" si="230"/>
        <v>1.0162396630742037</v>
      </c>
      <c r="AD329" s="9">
        <f t="shared" si="219"/>
        <v>0.96927528186035317</v>
      </c>
      <c r="AE329" s="11">
        <f t="shared" si="231"/>
        <v>2.2560554854755721E-2</v>
      </c>
      <c r="AF329">
        <f t="shared" si="232"/>
        <v>0.80788575114859951</v>
      </c>
      <c r="AG329">
        <f t="shared" si="233"/>
        <v>-2.1424646044233686</v>
      </c>
      <c r="AH329">
        <f t="shared" si="234"/>
        <v>0.75472750135752797</v>
      </c>
      <c r="AI329">
        <f t="shared" si="235"/>
        <v>1.4546248687269845E-4</v>
      </c>
      <c r="AJ329">
        <f t="shared" si="248"/>
        <v>1.584157083306598E-2</v>
      </c>
      <c r="AN329" s="4">
        <f t="shared" si="249"/>
        <v>41651</v>
      </c>
      <c r="AO329">
        <f t="shared" si="250"/>
        <v>7</v>
      </c>
      <c r="AP329" s="4">
        <f t="shared" si="236"/>
        <v>0</v>
      </c>
      <c r="AQ329">
        <f t="shared" si="237"/>
        <v>0</v>
      </c>
      <c r="AR329">
        <f t="shared" si="238"/>
        <v>0</v>
      </c>
      <c r="AS329" s="9">
        <f t="shared" si="220"/>
        <v>1</v>
      </c>
      <c r="AT329" s="9">
        <f t="shared" si="221"/>
        <v>0</v>
      </c>
      <c r="AU329" s="9">
        <f t="shared" si="222"/>
        <v>1</v>
      </c>
      <c r="AV329" s="11">
        <f t="shared" si="239"/>
        <v>0</v>
      </c>
      <c r="AW329">
        <f t="shared" si="240"/>
        <v>0</v>
      </c>
      <c r="AX329">
        <f t="shared" si="241"/>
        <v>0</v>
      </c>
      <c r="AY329">
        <f t="shared" si="242"/>
        <v>0</v>
      </c>
      <c r="AZ329">
        <f t="shared" si="243"/>
        <v>0</v>
      </c>
      <c r="BA329">
        <f t="shared" si="251"/>
        <v>1.3163045355224955E-2</v>
      </c>
    </row>
    <row r="330" spans="7:53" x14ac:dyDescent="0.25">
      <c r="G330" s="4">
        <f t="shared" si="244"/>
        <v>40921</v>
      </c>
      <c r="H330">
        <f t="shared" si="245"/>
        <v>5</v>
      </c>
      <c r="I330" s="4">
        <f t="shared" si="223"/>
        <v>40921</v>
      </c>
      <c r="J330">
        <f t="shared" si="224"/>
        <v>0.89315068493150684</v>
      </c>
      <c r="K330">
        <f t="shared" si="225"/>
        <v>1.1417845647129277</v>
      </c>
      <c r="L330" s="9">
        <f t="shared" si="210"/>
        <v>0.99196888346264755</v>
      </c>
      <c r="M330" s="9">
        <f t="shared" si="226"/>
        <v>0.99851469607114895</v>
      </c>
      <c r="N330" s="9">
        <f t="shared" si="211"/>
        <v>0.98838777165019942</v>
      </c>
      <c r="O330" s="11">
        <f t="shared" si="212"/>
        <v>1.4572370700079565E-2</v>
      </c>
      <c r="P330">
        <f t="shared" si="213"/>
        <v>1.5758988459348844</v>
      </c>
      <c r="Q330">
        <f t="shared" si="214"/>
        <v>-4.6436282072387121</v>
      </c>
      <c r="R330">
        <f t="shared" si="215"/>
        <v>0.93490461342373454</v>
      </c>
      <c r="S330">
        <f t="shared" si="216"/>
        <v>1.7637038854370846E-4</v>
      </c>
      <c r="T330">
        <f t="shared" si="217"/>
        <v>1.7637038854370846E-4</v>
      </c>
      <c r="W330" s="4">
        <f t="shared" si="246"/>
        <v>41286</v>
      </c>
      <c r="X330">
        <f t="shared" si="247"/>
        <v>6</v>
      </c>
      <c r="Y330" s="4">
        <f t="shared" si="227"/>
        <v>0</v>
      </c>
      <c r="Z330">
        <f t="shared" si="228"/>
        <v>0</v>
      </c>
      <c r="AA330">
        <f t="shared" si="229"/>
        <v>0</v>
      </c>
      <c r="AB330" s="9">
        <f t="shared" si="218"/>
        <v>1</v>
      </c>
      <c r="AC330" s="9">
        <f t="shared" si="230"/>
        <v>0</v>
      </c>
      <c r="AD330" s="9">
        <f t="shared" si="219"/>
        <v>1</v>
      </c>
      <c r="AE330" s="11">
        <f t="shared" si="231"/>
        <v>0</v>
      </c>
      <c r="AF330">
        <f t="shared" si="232"/>
        <v>0</v>
      </c>
      <c r="AG330">
        <f t="shared" si="233"/>
        <v>0</v>
      </c>
      <c r="AH330">
        <f t="shared" si="234"/>
        <v>0</v>
      </c>
      <c r="AI330">
        <f t="shared" si="235"/>
        <v>0</v>
      </c>
      <c r="AJ330">
        <f t="shared" si="248"/>
        <v>1.584157083306598E-2</v>
      </c>
      <c r="AN330" s="4">
        <f t="shared" si="249"/>
        <v>41652</v>
      </c>
      <c r="AO330">
        <f t="shared" si="250"/>
        <v>1</v>
      </c>
      <c r="AP330" s="4">
        <f t="shared" si="236"/>
        <v>41652</v>
      </c>
      <c r="AQ330">
        <f t="shared" si="237"/>
        <v>2.8939082819986313</v>
      </c>
      <c r="AR330">
        <f t="shared" si="238"/>
        <v>3.1404836244643848</v>
      </c>
      <c r="AS330" s="9">
        <f t="shared" si="220"/>
        <v>0.95046376254335618</v>
      </c>
      <c r="AT330" s="9">
        <f t="shared" si="221"/>
        <v>1.0421181187721085</v>
      </c>
      <c r="AU330" s="9">
        <f t="shared" si="222"/>
        <v>0.94372612438274861</v>
      </c>
      <c r="AV330" s="11">
        <f t="shared" si="239"/>
        <v>2.8954232766891932E-2</v>
      </c>
      <c r="AW330">
        <f t="shared" si="240"/>
        <v>0.11193816720567827</v>
      </c>
      <c r="AX330">
        <f t="shared" si="241"/>
        <v>-1.6832110552416792</v>
      </c>
      <c r="AY330">
        <f t="shared" si="242"/>
        <v>0.47370796700827472</v>
      </c>
      <c r="AZ330">
        <f t="shared" si="243"/>
        <v>9.3625107063556153E-5</v>
      </c>
      <c r="BA330">
        <f t="shared" si="251"/>
        <v>1.3256670462288511E-2</v>
      </c>
    </row>
    <row r="331" spans="7:53" x14ac:dyDescent="0.25">
      <c r="G331" s="4">
        <f t="shared" si="244"/>
        <v>40922</v>
      </c>
      <c r="H331">
        <f t="shared" si="245"/>
        <v>6</v>
      </c>
      <c r="I331" s="4">
        <f t="shared" si="223"/>
        <v>0</v>
      </c>
      <c r="J331">
        <f t="shared" si="224"/>
        <v>0</v>
      </c>
      <c r="K331">
        <f t="shared" si="225"/>
        <v>0</v>
      </c>
      <c r="L331" s="9">
        <f t="shared" si="210"/>
        <v>1</v>
      </c>
      <c r="M331" s="9">
        <f t="shared" si="226"/>
        <v>0</v>
      </c>
      <c r="N331" s="9">
        <f t="shared" si="211"/>
        <v>1</v>
      </c>
      <c r="O331" s="11">
        <f t="shared" si="212"/>
        <v>0</v>
      </c>
      <c r="P331">
        <f t="shared" si="213"/>
        <v>0</v>
      </c>
      <c r="Q331">
        <f t="shared" si="214"/>
        <v>0</v>
      </c>
      <c r="R331">
        <f t="shared" si="215"/>
        <v>0</v>
      </c>
      <c r="S331">
        <f t="shared" si="216"/>
        <v>0</v>
      </c>
      <c r="T331">
        <f t="shared" si="217"/>
        <v>0</v>
      </c>
      <c r="W331" s="4">
        <f t="shared" si="246"/>
        <v>41287</v>
      </c>
      <c r="X331">
        <f t="shared" si="247"/>
        <v>7</v>
      </c>
      <c r="Y331" s="4">
        <f t="shared" si="227"/>
        <v>0</v>
      </c>
      <c r="Z331">
        <f t="shared" si="228"/>
        <v>0</v>
      </c>
      <c r="AA331">
        <f t="shared" si="229"/>
        <v>0</v>
      </c>
      <c r="AB331" s="9">
        <f t="shared" si="218"/>
        <v>1</v>
      </c>
      <c r="AC331" s="9">
        <f t="shared" si="230"/>
        <v>0</v>
      </c>
      <c r="AD331" s="9">
        <f t="shared" si="219"/>
        <v>1</v>
      </c>
      <c r="AE331" s="11">
        <f t="shared" si="231"/>
        <v>0</v>
      </c>
      <c r="AF331">
        <f t="shared" si="232"/>
        <v>0</v>
      </c>
      <c r="AG331">
        <f t="shared" si="233"/>
        <v>0</v>
      </c>
      <c r="AH331">
        <f t="shared" si="234"/>
        <v>0</v>
      </c>
      <c r="AI331">
        <f t="shared" si="235"/>
        <v>0</v>
      </c>
      <c r="AJ331">
        <f t="shared" si="248"/>
        <v>1.584157083306598E-2</v>
      </c>
      <c r="AN331" s="4">
        <f t="shared" si="249"/>
        <v>41653</v>
      </c>
      <c r="AO331">
        <f t="shared" si="250"/>
        <v>2</v>
      </c>
      <c r="AP331" s="4">
        <f t="shared" si="236"/>
        <v>41653</v>
      </c>
      <c r="AQ331">
        <f t="shared" si="237"/>
        <v>2.8966461327857633</v>
      </c>
      <c r="AR331">
        <f t="shared" si="238"/>
        <v>3.1432214752515168</v>
      </c>
      <c r="AS331" s="9">
        <f t="shared" si="220"/>
        <v>0.95039047632354601</v>
      </c>
      <c r="AT331" s="9">
        <f t="shared" si="221"/>
        <v>1.0421984782658358</v>
      </c>
      <c r="AU331" s="9">
        <f t="shared" si="222"/>
        <v>0.94364980214586325</v>
      </c>
      <c r="AV331" s="11">
        <f t="shared" si="239"/>
        <v>2.896962257325374E-2</v>
      </c>
      <c r="AW331">
        <f t="shared" si="240"/>
        <v>0.11492700157655716</v>
      </c>
      <c r="AX331">
        <f t="shared" si="241"/>
        <v>-1.6793736511129418</v>
      </c>
      <c r="AY331">
        <f t="shared" si="242"/>
        <v>0.47444337101044487</v>
      </c>
      <c r="AZ331">
        <f t="shared" si="243"/>
        <v>9.3777685382661887E-5</v>
      </c>
      <c r="BA331">
        <f t="shared" si="251"/>
        <v>1.3350448147671173E-2</v>
      </c>
    </row>
    <row r="332" spans="7:53" x14ac:dyDescent="0.25">
      <c r="G332" s="4">
        <f t="shared" si="244"/>
        <v>40923</v>
      </c>
      <c r="H332">
        <f t="shared" si="245"/>
        <v>7</v>
      </c>
      <c r="I332" s="4">
        <f t="shared" si="223"/>
        <v>0</v>
      </c>
      <c r="J332">
        <f t="shared" si="224"/>
        <v>0</v>
      </c>
      <c r="K332">
        <f t="shared" si="225"/>
        <v>0</v>
      </c>
      <c r="L332" s="9">
        <f t="shared" si="210"/>
        <v>1</v>
      </c>
      <c r="M332" s="9">
        <f t="shared" si="226"/>
        <v>0</v>
      </c>
      <c r="N332" s="9">
        <f t="shared" si="211"/>
        <v>1</v>
      </c>
      <c r="O332" s="11">
        <f t="shared" si="212"/>
        <v>0</v>
      </c>
      <c r="P332">
        <f t="shared" si="213"/>
        <v>0</v>
      </c>
      <c r="Q332">
        <f t="shared" si="214"/>
        <v>0</v>
      </c>
      <c r="R332">
        <f t="shared" si="215"/>
        <v>0</v>
      </c>
      <c r="S332">
        <f t="shared" si="216"/>
        <v>0</v>
      </c>
      <c r="T332">
        <f t="shared" si="217"/>
        <v>0</v>
      </c>
      <c r="W332" s="4">
        <f t="shared" si="246"/>
        <v>41288</v>
      </c>
      <c r="X332">
        <f t="shared" si="247"/>
        <v>1</v>
      </c>
      <c r="Y332" s="4">
        <f t="shared" si="227"/>
        <v>41288</v>
      </c>
      <c r="Z332">
        <f t="shared" si="228"/>
        <v>1.8968978102189782</v>
      </c>
      <c r="AA332">
        <f t="shared" si="229"/>
        <v>2.1434731526847317</v>
      </c>
      <c r="AB332" s="9">
        <f t="shared" si="218"/>
        <v>0.97449403079393337</v>
      </c>
      <c r="AC332" s="9">
        <f t="shared" si="230"/>
        <v>1.0164202928731871</v>
      </c>
      <c r="AD332" s="9">
        <f t="shared" si="219"/>
        <v>0.96908909638570395</v>
      </c>
      <c r="AE332" s="11">
        <f t="shared" si="231"/>
        <v>2.2619191412286969E-2</v>
      </c>
      <c r="AF332">
        <f t="shared" si="232"/>
        <v>0.82468366897174827</v>
      </c>
      <c r="AG332">
        <f t="shared" si="233"/>
        <v>-2.1192737205710155</v>
      </c>
      <c r="AH332">
        <f t="shared" si="234"/>
        <v>0.75834221782055922</v>
      </c>
      <c r="AI332">
        <f t="shared" si="235"/>
        <v>1.4618514845669012E-4</v>
      </c>
      <c r="AJ332">
        <f t="shared" si="248"/>
        <v>1.5987755981522671E-2</v>
      </c>
      <c r="AN332" s="4">
        <f t="shared" si="249"/>
        <v>41654</v>
      </c>
      <c r="AO332">
        <f t="shared" si="250"/>
        <v>3</v>
      </c>
      <c r="AP332" s="4">
        <f t="shared" si="236"/>
        <v>41654</v>
      </c>
      <c r="AQ332">
        <f t="shared" si="237"/>
        <v>2.8993839835728954</v>
      </c>
      <c r="AR332">
        <f t="shared" si="238"/>
        <v>3.1459593260386489</v>
      </c>
      <c r="AS332" s="9">
        <f t="shared" si="220"/>
        <v>0.9503171547971121</v>
      </c>
      <c r="AT332" s="9">
        <f t="shared" si="221"/>
        <v>1.0422788888770593</v>
      </c>
      <c r="AU332" s="9">
        <f t="shared" si="222"/>
        <v>0.94357344780402286</v>
      </c>
      <c r="AV332" s="11">
        <f t="shared" si="239"/>
        <v>2.8985002094444483E-2</v>
      </c>
      <c r="AW332">
        <f t="shared" si="240"/>
        <v>0.11790929660979053</v>
      </c>
      <c r="AX332">
        <f t="shared" si="241"/>
        <v>-1.6755439885459384</v>
      </c>
      <c r="AY332">
        <f t="shared" si="242"/>
        <v>0.47517422202772835</v>
      </c>
      <c r="AZ332">
        <f t="shared" si="243"/>
        <v>9.3929390719636212E-5</v>
      </c>
      <c r="BA332">
        <f t="shared" si="251"/>
        <v>1.344437753839081E-2</v>
      </c>
    </row>
    <row r="333" spans="7:53" x14ac:dyDescent="0.25">
      <c r="G333" s="4">
        <f t="shared" si="244"/>
        <v>40924</v>
      </c>
      <c r="H333">
        <f t="shared" si="245"/>
        <v>1</v>
      </c>
      <c r="I333" s="4">
        <f t="shared" si="223"/>
        <v>40924</v>
      </c>
      <c r="J333">
        <f t="shared" si="224"/>
        <v>0.90136986301369859</v>
      </c>
      <c r="K333">
        <f t="shared" si="225"/>
        <v>1.1500037427951193</v>
      </c>
      <c r="L333" s="9">
        <f t="shared" si="210"/>
        <v>0.99185913473355514</v>
      </c>
      <c r="M333" s="9">
        <f t="shared" si="226"/>
        <v>0.99862518123485444</v>
      </c>
      <c r="N333" s="9">
        <f t="shared" si="211"/>
        <v>0.98826037506751896</v>
      </c>
      <c r="O333" s="11">
        <f t="shared" si="212"/>
        <v>1.464607167133402E-2</v>
      </c>
      <c r="P333">
        <f t="shared" si="213"/>
        <v>1.6214014020717424</v>
      </c>
      <c r="Q333">
        <f t="shared" si="214"/>
        <v>-4.5697042058757278</v>
      </c>
      <c r="R333">
        <f t="shared" si="215"/>
        <v>0.93981803933973829</v>
      </c>
      <c r="S333">
        <f t="shared" si="216"/>
        <v>1.773169275314499E-4</v>
      </c>
      <c r="T333">
        <f t="shared" si="217"/>
        <v>1.773169275314499E-4</v>
      </c>
      <c r="W333" s="4">
        <f t="shared" si="246"/>
        <v>41289</v>
      </c>
      <c r="X333">
        <f t="shared" si="247"/>
        <v>2</v>
      </c>
      <c r="Y333" s="4">
        <f t="shared" si="227"/>
        <v>41289</v>
      </c>
      <c r="Z333">
        <f t="shared" si="228"/>
        <v>1.8996350364963506</v>
      </c>
      <c r="AA333">
        <f t="shared" si="229"/>
        <v>2.1462103789621039</v>
      </c>
      <c r="AB333" s="9">
        <f t="shared" si="218"/>
        <v>0.97443619437418794</v>
      </c>
      <c r="AC333" s="9">
        <f t="shared" si="230"/>
        <v>1.0164806212056483</v>
      </c>
      <c r="AD333" s="9">
        <f t="shared" si="219"/>
        <v>0.9690269424169573</v>
      </c>
      <c r="AE333" s="11">
        <f t="shared" si="231"/>
        <v>2.2638711955551793E-2</v>
      </c>
      <c r="AF333">
        <f t="shared" si="232"/>
        <v>0.83024882231880304</v>
      </c>
      <c r="AG333">
        <f t="shared" si="233"/>
        <v>-2.1115867958567662</v>
      </c>
      <c r="AH333">
        <f t="shared" si="234"/>
        <v>0.75951453619719489</v>
      </c>
      <c r="AI333">
        <f t="shared" si="235"/>
        <v>1.4641982557332569E-4</v>
      </c>
      <c r="AJ333">
        <f t="shared" si="248"/>
        <v>1.6134175807095998E-2</v>
      </c>
      <c r="AN333" s="4">
        <f t="shared" si="249"/>
        <v>41655</v>
      </c>
      <c r="AO333">
        <f t="shared" si="250"/>
        <v>4</v>
      </c>
      <c r="AP333" s="4">
        <f t="shared" si="236"/>
        <v>41655</v>
      </c>
      <c r="AQ333">
        <f t="shared" si="237"/>
        <v>2.9021218343600275</v>
      </c>
      <c r="AR333">
        <f t="shared" si="238"/>
        <v>3.148697176825781</v>
      </c>
      <c r="AS333" s="9">
        <f t="shared" si="220"/>
        <v>0.95024379800047032</v>
      </c>
      <c r="AT333" s="9">
        <f t="shared" si="221"/>
        <v>1.0423593505866293</v>
      </c>
      <c r="AU333" s="9">
        <f t="shared" si="222"/>
        <v>0.94349706139189382</v>
      </c>
      <c r="AV333" s="11">
        <f t="shared" si="239"/>
        <v>2.9000371335992425E-2</v>
      </c>
      <c r="AW333">
        <f t="shared" si="240"/>
        <v>0.12088506971546403</v>
      </c>
      <c r="AX333">
        <f t="shared" si="241"/>
        <v>-1.6717220472944818</v>
      </c>
      <c r="AY333">
        <f t="shared" si="242"/>
        <v>0.47590052277465666</v>
      </c>
      <c r="AZ333">
        <f t="shared" si="243"/>
        <v>9.4080223422336452E-5</v>
      </c>
      <c r="BA333">
        <f t="shared" si="251"/>
        <v>1.3538457761813146E-2</v>
      </c>
    </row>
    <row r="334" spans="7:53" x14ac:dyDescent="0.25">
      <c r="G334" s="4">
        <f t="shared" si="244"/>
        <v>40925</v>
      </c>
      <c r="H334">
        <f t="shared" si="245"/>
        <v>2</v>
      </c>
      <c r="I334" s="4">
        <f t="shared" si="223"/>
        <v>40925</v>
      </c>
      <c r="J334">
        <f t="shared" si="224"/>
        <v>0.90410958904109584</v>
      </c>
      <c r="K334">
        <f t="shared" si="225"/>
        <v>1.1527434688225167</v>
      </c>
      <c r="L334" s="9">
        <f t="shared" si="210"/>
        <v>0.99182241778124436</v>
      </c>
      <c r="M334" s="9">
        <f t="shared" si="226"/>
        <v>0.99866215002331737</v>
      </c>
      <c r="N334" s="9">
        <f t="shared" si="211"/>
        <v>0.98821778441832109</v>
      </c>
      <c r="O334" s="11">
        <f t="shared" si="212"/>
        <v>1.467060843425305E-2</v>
      </c>
      <c r="P334">
        <f t="shared" si="213"/>
        <v>1.6364032344833757</v>
      </c>
      <c r="Q334">
        <f t="shared" si="214"/>
        <v>-4.5453147932226283</v>
      </c>
      <c r="R334">
        <f t="shared" si="215"/>
        <v>0.94135814204926127</v>
      </c>
      <c r="S334">
        <f t="shared" si="216"/>
        <v>1.7761407607253091E-4</v>
      </c>
      <c r="T334">
        <f t="shared" si="217"/>
        <v>1.7761407607253091E-4</v>
      </c>
      <c r="W334" s="4">
        <f t="shared" si="246"/>
        <v>41290</v>
      </c>
      <c r="X334">
        <f t="shared" si="247"/>
        <v>3</v>
      </c>
      <c r="Y334" s="4">
        <f t="shared" si="227"/>
        <v>41290</v>
      </c>
      <c r="Z334">
        <f t="shared" si="228"/>
        <v>1.9023722627737227</v>
      </c>
      <c r="AA334">
        <f t="shared" si="229"/>
        <v>2.148947605239476</v>
      </c>
      <c r="AB334" s="9">
        <f t="shared" si="218"/>
        <v>0.97437830811570514</v>
      </c>
      <c r="AC334" s="9">
        <f t="shared" si="230"/>
        <v>1.0165410086952833</v>
      </c>
      <c r="AD334" s="9">
        <f t="shared" si="219"/>
        <v>0.96896474244585928</v>
      </c>
      <c r="AE334" s="11">
        <f t="shared" si="231"/>
        <v>2.2658220021802906E-2</v>
      </c>
      <c r="AF334">
        <f t="shared" si="232"/>
        <v>0.83579701015112784</v>
      </c>
      <c r="AG334">
        <f t="shared" si="233"/>
        <v>-2.1039214176687464</v>
      </c>
      <c r="AH334">
        <f t="shared" si="234"/>
        <v>0.76067063662342149</v>
      </c>
      <c r="AI334">
        <f t="shared" si="235"/>
        <v>1.4665141135549343E-4</v>
      </c>
      <c r="AJ334">
        <f t="shared" si="248"/>
        <v>1.6280827218451491E-2</v>
      </c>
      <c r="AN334" s="4">
        <f t="shared" si="249"/>
        <v>41656</v>
      </c>
      <c r="AO334">
        <f t="shared" si="250"/>
        <v>5</v>
      </c>
      <c r="AP334" s="4">
        <f t="shared" si="236"/>
        <v>41656</v>
      </c>
      <c r="AQ334">
        <f t="shared" si="237"/>
        <v>2.9048596851471595</v>
      </c>
      <c r="AR334">
        <f t="shared" si="238"/>
        <v>3.1514350276129131</v>
      </c>
      <c r="AS334" s="9">
        <f t="shared" si="220"/>
        <v>0.95017040597001712</v>
      </c>
      <c r="AT334" s="9">
        <f t="shared" si="221"/>
        <v>1.0424398633754099</v>
      </c>
      <c r="AU334" s="9">
        <f t="shared" si="222"/>
        <v>0.94342064294412331</v>
      </c>
      <c r="AV334" s="11">
        <f t="shared" si="239"/>
        <v>2.9015730303421319E-2</v>
      </c>
      <c r="AW334">
        <f t="shared" si="240"/>
        <v>0.12385433824311354</v>
      </c>
      <c r="AX334">
        <f t="shared" si="241"/>
        <v>-1.6679078071822919</v>
      </c>
      <c r="AY334">
        <f t="shared" si="242"/>
        <v>0.47662227611892433</v>
      </c>
      <c r="AZ334">
        <f t="shared" si="243"/>
        <v>9.4230183868792625E-5</v>
      </c>
      <c r="BA334">
        <f t="shared" si="251"/>
        <v>1.3632687945681938E-2</v>
      </c>
    </row>
    <row r="335" spans="7:53" x14ac:dyDescent="0.25">
      <c r="G335" s="4">
        <f t="shared" si="244"/>
        <v>40926</v>
      </c>
      <c r="H335">
        <f t="shared" si="245"/>
        <v>3</v>
      </c>
      <c r="I335" s="4">
        <f t="shared" si="223"/>
        <v>40926</v>
      </c>
      <c r="J335">
        <f t="shared" si="224"/>
        <v>0.9068493150684932</v>
      </c>
      <c r="K335">
        <f t="shared" si="225"/>
        <v>1.155483194849914</v>
      </c>
      <c r="L335" s="9">
        <f t="shared" si="210"/>
        <v>0.99178563389069752</v>
      </c>
      <c r="M335" s="9">
        <f t="shared" si="226"/>
        <v>0.998699188953873</v>
      </c>
      <c r="N335" s="9">
        <f t="shared" si="211"/>
        <v>0.98817513128900114</v>
      </c>
      <c r="O335" s="11">
        <f t="shared" si="212"/>
        <v>1.4695130096398225E-2</v>
      </c>
      <c r="P335">
        <f t="shared" si="213"/>
        <v>1.6513232609994364</v>
      </c>
      <c r="Q335">
        <f t="shared" si="214"/>
        <v>-4.5210497605657833</v>
      </c>
      <c r="R335">
        <f t="shared" si="215"/>
        <v>0.94285155633652296</v>
      </c>
      <c r="S335">
        <f t="shared" si="216"/>
        <v>1.7790244919294095E-4</v>
      </c>
      <c r="T335">
        <f t="shared" si="217"/>
        <v>1.7790244919294095E-4</v>
      </c>
      <c r="W335" s="4">
        <f t="shared" si="246"/>
        <v>41291</v>
      </c>
      <c r="X335">
        <f t="shared" si="247"/>
        <v>4</v>
      </c>
      <c r="Y335" s="4">
        <f t="shared" si="227"/>
        <v>41291</v>
      </c>
      <c r="Z335">
        <f t="shared" si="228"/>
        <v>1.9051094890510949</v>
      </c>
      <c r="AA335">
        <f t="shared" si="229"/>
        <v>2.1516848315168482</v>
      </c>
      <c r="AB335" s="9">
        <f t="shared" si="218"/>
        <v>0.97432037206191557</v>
      </c>
      <c r="AC335" s="9">
        <f t="shared" si="230"/>
        <v>1.0166014553165876</v>
      </c>
      <c r="AD335" s="9">
        <f t="shared" si="219"/>
        <v>0.96890249651412985</v>
      </c>
      <c r="AE335" s="11">
        <f t="shared" si="231"/>
        <v>2.2677715617600569E-2</v>
      </c>
      <c r="AF335">
        <f t="shared" si="232"/>
        <v>0.84132829842728141</v>
      </c>
      <c r="AG335">
        <f t="shared" si="233"/>
        <v>-2.0962775035876944</v>
      </c>
      <c r="AH335">
        <f t="shared" si="234"/>
        <v>0.76181056516707679</v>
      </c>
      <c r="AI335">
        <f t="shared" si="235"/>
        <v>1.4687991416324872E-4</v>
      </c>
      <c r="AJ335">
        <f t="shared" si="248"/>
        <v>1.6427707132614738E-2</v>
      </c>
      <c r="AN335" s="4">
        <f t="shared" si="249"/>
        <v>41657</v>
      </c>
      <c r="AO335">
        <f t="shared" si="250"/>
        <v>6</v>
      </c>
      <c r="AP335" s="4">
        <f t="shared" si="236"/>
        <v>0</v>
      </c>
      <c r="AQ335">
        <f t="shared" si="237"/>
        <v>0</v>
      </c>
      <c r="AR335">
        <f t="shared" si="238"/>
        <v>0</v>
      </c>
      <c r="AS335" s="9">
        <f t="shared" si="220"/>
        <v>1</v>
      </c>
      <c r="AT335" s="9">
        <f t="shared" si="221"/>
        <v>0</v>
      </c>
      <c r="AU335" s="9">
        <f t="shared" si="222"/>
        <v>1</v>
      </c>
      <c r="AV335" s="11">
        <f t="shared" si="239"/>
        <v>0</v>
      </c>
      <c r="AW335">
        <f t="shared" si="240"/>
        <v>0</v>
      </c>
      <c r="AX335">
        <f t="shared" si="241"/>
        <v>0</v>
      </c>
      <c r="AY335">
        <f t="shared" si="242"/>
        <v>0</v>
      </c>
      <c r="AZ335">
        <f t="shared" si="243"/>
        <v>0</v>
      </c>
      <c r="BA335">
        <f t="shared" si="251"/>
        <v>1.3632687945681938E-2</v>
      </c>
    </row>
    <row r="336" spans="7:53" x14ac:dyDescent="0.25">
      <c r="G336" s="4">
        <f t="shared" si="244"/>
        <v>40927</v>
      </c>
      <c r="H336">
        <f t="shared" si="245"/>
        <v>4</v>
      </c>
      <c r="I336" s="4">
        <f t="shared" si="223"/>
        <v>40927</v>
      </c>
      <c r="J336">
        <f t="shared" si="224"/>
        <v>0.90958904109589045</v>
      </c>
      <c r="K336">
        <f t="shared" si="225"/>
        <v>1.1582229208773112</v>
      </c>
      <c r="L336" s="9">
        <f t="shared" si="210"/>
        <v>0.9917487831117342</v>
      </c>
      <c r="M336" s="9">
        <f t="shared" si="226"/>
        <v>0.99873629799165531</v>
      </c>
      <c r="N336" s="9">
        <f t="shared" si="211"/>
        <v>0.98813241572795241</v>
      </c>
      <c r="O336" s="11">
        <f t="shared" si="212"/>
        <v>1.4719636665550763E-2</v>
      </c>
      <c r="P336">
        <f t="shared" si="213"/>
        <v>1.6661620944962361</v>
      </c>
      <c r="Q336">
        <f t="shared" si="214"/>
        <v>-4.4969081741987615</v>
      </c>
      <c r="R336">
        <f t="shared" si="215"/>
        <v>0.94429954023486196</v>
      </c>
      <c r="S336">
        <f t="shared" si="216"/>
        <v>1.7818228334719359E-4</v>
      </c>
      <c r="T336">
        <f t="shared" si="217"/>
        <v>1.7818228334719359E-4</v>
      </c>
      <c r="W336" s="4">
        <f t="shared" si="246"/>
        <v>41292</v>
      </c>
      <c r="X336">
        <f t="shared" si="247"/>
        <v>5</v>
      </c>
      <c r="Y336" s="4">
        <f t="shared" si="227"/>
        <v>41292</v>
      </c>
      <c r="Z336">
        <f t="shared" si="228"/>
        <v>1.9078467153284673</v>
      </c>
      <c r="AA336">
        <f t="shared" si="229"/>
        <v>2.1544220577942208</v>
      </c>
      <c r="AB336" s="9">
        <f t="shared" si="218"/>
        <v>0.97426238625623096</v>
      </c>
      <c r="AC336" s="9">
        <f t="shared" si="230"/>
        <v>1.0166619610440777</v>
      </c>
      <c r="AD336" s="9">
        <f t="shared" si="219"/>
        <v>0.9688402046634691</v>
      </c>
      <c r="AE336" s="11">
        <f t="shared" si="231"/>
        <v>2.2697198749503208E-2</v>
      </c>
      <c r="AF336">
        <f t="shared" si="232"/>
        <v>0.84684275276887966</v>
      </c>
      <c r="AG336">
        <f t="shared" si="233"/>
        <v>-2.0886549716139831</v>
      </c>
      <c r="AH336">
        <f t="shared" si="234"/>
        <v>0.76293436835201678</v>
      </c>
      <c r="AI336">
        <f t="shared" si="235"/>
        <v>1.4710534244557843E-4</v>
      </c>
      <c r="AJ336">
        <f t="shared" si="248"/>
        <v>1.6574812475060315E-2</v>
      </c>
      <c r="AN336" s="4">
        <f t="shared" si="249"/>
        <v>41658</v>
      </c>
      <c r="AO336">
        <f t="shared" si="250"/>
        <v>7</v>
      </c>
      <c r="AP336" s="4">
        <f t="shared" si="236"/>
        <v>0</v>
      </c>
      <c r="AQ336">
        <f t="shared" si="237"/>
        <v>0</v>
      </c>
      <c r="AR336">
        <f t="shared" si="238"/>
        <v>0</v>
      </c>
      <c r="AS336" s="9">
        <f t="shared" si="220"/>
        <v>1</v>
      </c>
      <c r="AT336" s="9">
        <f t="shared" si="221"/>
        <v>0</v>
      </c>
      <c r="AU336" s="9">
        <f t="shared" si="222"/>
        <v>1</v>
      </c>
      <c r="AV336" s="11">
        <f t="shared" si="239"/>
        <v>0</v>
      </c>
      <c r="AW336">
        <f t="shared" si="240"/>
        <v>0</v>
      </c>
      <c r="AX336">
        <f t="shared" si="241"/>
        <v>0</v>
      </c>
      <c r="AY336">
        <f t="shared" si="242"/>
        <v>0</v>
      </c>
      <c r="AZ336">
        <f t="shared" si="243"/>
        <v>0</v>
      </c>
      <c r="BA336">
        <f t="shared" si="251"/>
        <v>1.3632687945681938E-2</v>
      </c>
    </row>
    <row r="337" spans="7:53" x14ac:dyDescent="0.25">
      <c r="G337" s="4">
        <f t="shared" si="244"/>
        <v>40928</v>
      </c>
      <c r="H337">
        <f t="shared" si="245"/>
        <v>5</v>
      </c>
      <c r="I337" s="4">
        <f t="shared" si="223"/>
        <v>40928</v>
      </c>
      <c r="J337">
        <f t="shared" si="224"/>
        <v>0.9123287671232877</v>
      </c>
      <c r="K337">
        <f t="shared" si="225"/>
        <v>1.1609626469047085</v>
      </c>
      <c r="L337" s="9">
        <f t="shared" si="210"/>
        <v>0.99171186549415913</v>
      </c>
      <c r="M337" s="9">
        <f t="shared" si="226"/>
        <v>0.99877347710182884</v>
      </c>
      <c r="N337" s="9">
        <f t="shared" si="211"/>
        <v>0.98808963778355219</v>
      </c>
      <c r="O337" s="11">
        <f t="shared" si="212"/>
        <v>1.47441281494874E-2</v>
      </c>
      <c r="P337">
        <f t="shared" si="213"/>
        <v>1.6809203416458547</v>
      </c>
      <c r="Q337">
        <f t="shared" si="214"/>
        <v>-4.4728891099939867</v>
      </c>
      <c r="R337">
        <f t="shared" si="215"/>
        <v>0.94570332473082885</v>
      </c>
      <c r="S337">
        <f t="shared" si="216"/>
        <v>1.784538099176886E-4</v>
      </c>
      <c r="T337">
        <f t="shared" si="217"/>
        <v>1.784538099176886E-4</v>
      </c>
      <c r="W337" s="4">
        <f t="shared" si="246"/>
        <v>41293</v>
      </c>
      <c r="X337">
        <f t="shared" si="247"/>
        <v>6</v>
      </c>
      <c r="Y337" s="4">
        <f t="shared" si="227"/>
        <v>0</v>
      </c>
      <c r="Z337">
        <f t="shared" si="228"/>
        <v>0</v>
      </c>
      <c r="AA337">
        <f t="shared" si="229"/>
        <v>0</v>
      </c>
      <c r="AB337" s="9">
        <f t="shared" si="218"/>
        <v>1</v>
      </c>
      <c r="AC337" s="9">
        <f t="shared" si="230"/>
        <v>0</v>
      </c>
      <c r="AD337" s="9">
        <f t="shared" si="219"/>
        <v>1</v>
      </c>
      <c r="AE337" s="11">
        <f t="shared" si="231"/>
        <v>0</v>
      </c>
      <c r="AF337">
        <f t="shared" si="232"/>
        <v>0</v>
      </c>
      <c r="AG337">
        <f t="shared" si="233"/>
        <v>0</v>
      </c>
      <c r="AH337">
        <f t="shared" si="234"/>
        <v>0</v>
      </c>
      <c r="AI337">
        <f t="shared" si="235"/>
        <v>0</v>
      </c>
      <c r="AJ337">
        <f t="shared" si="248"/>
        <v>1.6574812475060315E-2</v>
      </c>
      <c r="AN337" s="4">
        <f t="shared" si="249"/>
        <v>41659</v>
      </c>
      <c r="AO337">
        <f t="shared" si="250"/>
        <v>1</v>
      </c>
      <c r="AP337" s="4">
        <f t="shared" si="236"/>
        <v>41659</v>
      </c>
      <c r="AQ337">
        <f t="shared" si="237"/>
        <v>2.9130732375085557</v>
      </c>
      <c r="AR337">
        <f t="shared" si="238"/>
        <v>3.1596485799743093</v>
      </c>
      <c r="AS337" s="9">
        <f t="shared" si="220"/>
        <v>0.94995001883946184</v>
      </c>
      <c r="AT337" s="9">
        <f t="shared" si="221"/>
        <v>1.0426817080258752</v>
      </c>
      <c r="AU337" s="9">
        <f t="shared" si="222"/>
        <v>0.94319119573314314</v>
      </c>
      <c r="AV337" s="11">
        <f t="shared" si="239"/>
        <v>2.9061745616212331E-2</v>
      </c>
      <c r="AW337">
        <f t="shared" si="240"/>
        <v>0.1327232889603604</v>
      </c>
      <c r="AX337">
        <f t="shared" si="241"/>
        <v>-1.6565110929509441</v>
      </c>
      <c r="AY337">
        <f t="shared" si="242"/>
        <v>0.47876028268259907</v>
      </c>
      <c r="AZ337">
        <f t="shared" si="243"/>
        <v>9.4674835898394416E-5</v>
      </c>
      <c r="BA337">
        <f t="shared" si="251"/>
        <v>1.3727362781580333E-2</v>
      </c>
    </row>
    <row r="338" spans="7:53" x14ac:dyDescent="0.25">
      <c r="G338" s="4">
        <f t="shared" si="244"/>
        <v>40929</v>
      </c>
      <c r="H338">
        <f t="shared" si="245"/>
        <v>6</v>
      </c>
      <c r="I338" s="4">
        <f t="shared" si="223"/>
        <v>0</v>
      </c>
      <c r="J338">
        <f t="shared" si="224"/>
        <v>0</v>
      </c>
      <c r="K338">
        <f t="shared" si="225"/>
        <v>0</v>
      </c>
      <c r="L338" s="9">
        <f t="shared" si="210"/>
        <v>1</v>
      </c>
      <c r="M338" s="9">
        <f t="shared" si="226"/>
        <v>0</v>
      </c>
      <c r="N338" s="9">
        <f t="shared" si="211"/>
        <v>1</v>
      </c>
      <c r="O338" s="11">
        <f t="shared" si="212"/>
        <v>0</v>
      </c>
      <c r="P338">
        <f t="shared" si="213"/>
        <v>0</v>
      </c>
      <c r="Q338">
        <f t="shared" si="214"/>
        <v>0</v>
      </c>
      <c r="R338">
        <f t="shared" si="215"/>
        <v>0</v>
      </c>
      <c r="S338">
        <f t="shared" si="216"/>
        <v>0</v>
      </c>
      <c r="T338">
        <f t="shared" si="217"/>
        <v>0</v>
      </c>
      <c r="W338" s="4">
        <f t="shared" si="246"/>
        <v>41294</v>
      </c>
      <c r="X338">
        <f t="shared" si="247"/>
        <v>7</v>
      </c>
      <c r="Y338" s="4">
        <f t="shared" si="227"/>
        <v>0</v>
      </c>
      <c r="Z338">
        <f t="shared" si="228"/>
        <v>0</v>
      </c>
      <c r="AA338">
        <f t="shared" si="229"/>
        <v>0</v>
      </c>
      <c r="AB338" s="9">
        <f t="shared" si="218"/>
        <v>1</v>
      </c>
      <c r="AC338" s="9">
        <f t="shared" si="230"/>
        <v>0</v>
      </c>
      <c r="AD338" s="9">
        <f t="shared" si="219"/>
        <v>1</v>
      </c>
      <c r="AE338" s="11">
        <f t="shared" si="231"/>
        <v>0</v>
      </c>
      <c r="AF338">
        <f t="shared" si="232"/>
        <v>0</v>
      </c>
      <c r="AG338">
        <f t="shared" si="233"/>
        <v>0</v>
      </c>
      <c r="AH338">
        <f t="shared" si="234"/>
        <v>0</v>
      </c>
      <c r="AI338">
        <f t="shared" si="235"/>
        <v>0</v>
      </c>
      <c r="AJ338">
        <f t="shared" si="248"/>
        <v>1.6574812475060315E-2</v>
      </c>
      <c r="AN338" s="4">
        <f t="shared" si="249"/>
        <v>41660</v>
      </c>
      <c r="AO338">
        <f t="shared" si="250"/>
        <v>2</v>
      </c>
      <c r="AP338" s="4">
        <f t="shared" si="236"/>
        <v>41660</v>
      </c>
      <c r="AQ338">
        <f t="shared" si="237"/>
        <v>2.9158110882956878</v>
      </c>
      <c r="AR338">
        <f t="shared" si="238"/>
        <v>3.1623864307614413</v>
      </c>
      <c r="AS338" s="9">
        <f t="shared" si="220"/>
        <v>0.94987648623733811</v>
      </c>
      <c r="AT338" s="9">
        <f t="shared" si="221"/>
        <v>1.0427624249404308</v>
      </c>
      <c r="AU338" s="9">
        <f t="shared" si="222"/>
        <v>0.94311464948889057</v>
      </c>
      <c r="AV338" s="11">
        <f t="shared" si="239"/>
        <v>2.907706354236745E-2</v>
      </c>
      <c r="AW338">
        <f t="shared" si="240"/>
        <v>0.13566671148052237</v>
      </c>
      <c r="AX338">
        <f t="shared" si="241"/>
        <v>-1.6527274570095214</v>
      </c>
      <c r="AY338">
        <f t="shared" si="242"/>
        <v>0.47946387810904839</v>
      </c>
      <c r="AZ338">
        <f t="shared" si="243"/>
        <v>9.4821311694684134E-5</v>
      </c>
      <c r="BA338">
        <f t="shared" si="251"/>
        <v>1.3822184093275017E-2</v>
      </c>
    </row>
    <row r="339" spans="7:53" x14ac:dyDescent="0.25">
      <c r="G339" s="4">
        <f t="shared" si="244"/>
        <v>40930</v>
      </c>
      <c r="H339">
        <f t="shared" si="245"/>
        <v>7</v>
      </c>
      <c r="I339" s="4">
        <f t="shared" si="223"/>
        <v>0</v>
      </c>
      <c r="J339">
        <f t="shared" si="224"/>
        <v>0</v>
      </c>
      <c r="K339">
        <f t="shared" si="225"/>
        <v>0</v>
      </c>
      <c r="L339" s="9">
        <f t="shared" si="210"/>
        <v>1</v>
      </c>
      <c r="M339" s="9">
        <f t="shared" si="226"/>
        <v>0</v>
      </c>
      <c r="N339" s="9">
        <f t="shared" si="211"/>
        <v>1</v>
      </c>
      <c r="O339" s="11">
        <f t="shared" si="212"/>
        <v>0</v>
      </c>
      <c r="P339">
        <f t="shared" si="213"/>
        <v>0</v>
      </c>
      <c r="Q339">
        <f t="shared" si="214"/>
        <v>0</v>
      </c>
      <c r="R339">
        <f t="shared" si="215"/>
        <v>0</v>
      </c>
      <c r="S339">
        <f t="shared" si="216"/>
        <v>0</v>
      </c>
      <c r="T339">
        <f t="shared" si="217"/>
        <v>0</v>
      </c>
      <c r="W339" s="4">
        <f t="shared" si="246"/>
        <v>41295</v>
      </c>
      <c r="X339">
        <f t="shared" si="247"/>
        <v>1</v>
      </c>
      <c r="Y339" s="4">
        <f t="shared" si="227"/>
        <v>41295</v>
      </c>
      <c r="Z339">
        <f t="shared" si="228"/>
        <v>1.916058394160584</v>
      </c>
      <c r="AA339">
        <f t="shared" si="229"/>
        <v>2.1626337366263373</v>
      </c>
      <c r="AB339" s="9">
        <f t="shared" si="218"/>
        <v>0.97408813076164169</v>
      </c>
      <c r="AC339" s="9">
        <f t="shared" si="230"/>
        <v>1.0168438326091416</v>
      </c>
      <c r="AD339" s="9">
        <f t="shared" si="219"/>
        <v>0.96865305401461688</v>
      </c>
      <c r="AE339" s="11">
        <f t="shared" si="231"/>
        <v>2.2755573427360811E-2</v>
      </c>
      <c r="AF339">
        <f t="shared" si="232"/>
        <v>0.86328576338189367</v>
      </c>
      <c r="AG339">
        <f t="shared" si="233"/>
        <v>-2.0659148545903547</v>
      </c>
      <c r="AH339">
        <f t="shared" si="234"/>
        <v>0.76620949762917079</v>
      </c>
      <c r="AI339">
        <f t="shared" si="235"/>
        <v>1.4776326592514624E-4</v>
      </c>
      <c r="AJ339">
        <f t="shared" si="248"/>
        <v>1.672257574098546E-2</v>
      </c>
      <c r="AN339" s="4">
        <f t="shared" si="249"/>
        <v>41661</v>
      </c>
      <c r="AO339">
        <f t="shared" si="250"/>
        <v>3</v>
      </c>
      <c r="AP339" s="4">
        <f t="shared" si="236"/>
        <v>41661</v>
      </c>
      <c r="AQ339">
        <f t="shared" si="237"/>
        <v>2.9185489390828199</v>
      </c>
      <c r="AR339">
        <f t="shared" si="238"/>
        <v>3.1651242815485734</v>
      </c>
      <c r="AS339" s="9">
        <f t="shared" si="220"/>
        <v>0.94980291858309296</v>
      </c>
      <c r="AT339" s="9">
        <f t="shared" si="221"/>
        <v>1.0428431928387358</v>
      </c>
      <c r="AU339" s="9">
        <f t="shared" si="222"/>
        <v>0.94303807138194196</v>
      </c>
      <c r="AV339" s="11">
        <f t="shared" si="239"/>
        <v>2.9092371221988971E-2</v>
      </c>
      <c r="AW339">
        <f t="shared" si="240"/>
        <v>0.13860371527811149</v>
      </c>
      <c r="AX339">
        <f t="shared" si="241"/>
        <v>-1.648951422357172</v>
      </c>
      <c r="AY339">
        <f t="shared" si="242"/>
        <v>0.48016294272024068</v>
      </c>
      <c r="AZ339">
        <f t="shared" si="243"/>
        <v>9.4966917568300134E-5</v>
      </c>
      <c r="BA339">
        <f t="shared" si="251"/>
        <v>1.3917151010843318E-2</v>
      </c>
    </row>
    <row r="340" spans="7:53" x14ac:dyDescent="0.25">
      <c r="G340" s="4">
        <f t="shared" si="244"/>
        <v>40931</v>
      </c>
      <c r="H340">
        <f t="shared" si="245"/>
        <v>1</v>
      </c>
      <c r="I340" s="4">
        <f t="shared" si="223"/>
        <v>40931</v>
      </c>
      <c r="J340">
        <f t="shared" si="224"/>
        <v>0.92054794520547945</v>
      </c>
      <c r="K340">
        <f t="shared" si="225"/>
        <v>1.1691818249869002</v>
      </c>
      <c r="L340" s="9">
        <f t="shared" si="210"/>
        <v>0.99160071210758516</v>
      </c>
      <c r="M340" s="9">
        <f t="shared" si="226"/>
        <v>0.99888543451880585</v>
      </c>
      <c r="N340" s="9">
        <f t="shared" si="211"/>
        <v>0.9879609301337684</v>
      </c>
      <c r="O340" s="11">
        <f t="shared" si="212"/>
        <v>1.4817512167713268E-2</v>
      </c>
      <c r="P340">
        <f t="shared" si="213"/>
        <v>1.724717540351864</v>
      </c>
      <c r="Q340">
        <f t="shared" si="214"/>
        <v>-4.4015579501270627</v>
      </c>
      <c r="R340">
        <f t="shared" si="215"/>
        <v>0.94966138832964686</v>
      </c>
      <c r="S340">
        <f t="shared" si="216"/>
        <v>1.792207822981141E-4</v>
      </c>
      <c r="T340">
        <f t="shared" si="217"/>
        <v>1.792207822981141E-4</v>
      </c>
      <c r="W340" s="4">
        <f t="shared" si="246"/>
        <v>41296</v>
      </c>
      <c r="X340">
        <f t="shared" si="247"/>
        <v>2</v>
      </c>
      <c r="Y340" s="4">
        <f t="shared" si="227"/>
        <v>41296</v>
      </c>
      <c r="Z340">
        <f t="shared" si="228"/>
        <v>1.9187956204379564</v>
      </c>
      <c r="AA340">
        <f t="shared" si="229"/>
        <v>2.1653709629037099</v>
      </c>
      <c r="AB340" s="9">
        <f t="shared" si="218"/>
        <v>0.97402994638211804</v>
      </c>
      <c r="AC340" s="9">
        <f t="shared" si="230"/>
        <v>1.0169045745069576</v>
      </c>
      <c r="AD340" s="9">
        <f t="shared" si="219"/>
        <v>0.96859057890485223</v>
      </c>
      <c r="AE340" s="11">
        <f t="shared" si="231"/>
        <v>2.2775006769192249E-2</v>
      </c>
      <c r="AF340">
        <f t="shared" si="232"/>
        <v>0.86873353152563226</v>
      </c>
      <c r="AG340">
        <f t="shared" si="233"/>
        <v>-2.0583770393606895</v>
      </c>
      <c r="AH340">
        <f t="shared" si="234"/>
        <v>0.76726927340148743</v>
      </c>
      <c r="AI340">
        <f t="shared" si="235"/>
        <v>1.4797648231045903E-4</v>
      </c>
      <c r="AJ340">
        <f t="shared" si="248"/>
        <v>1.687055222329592E-2</v>
      </c>
      <c r="AN340" s="4">
        <f t="shared" si="249"/>
        <v>41662</v>
      </c>
      <c r="AO340">
        <f t="shared" si="250"/>
        <v>4</v>
      </c>
      <c r="AP340" s="4">
        <f t="shared" si="236"/>
        <v>41662</v>
      </c>
      <c r="AQ340">
        <f t="shared" si="237"/>
        <v>2.9212867898699519</v>
      </c>
      <c r="AR340">
        <f t="shared" si="238"/>
        <v>3.1678621323357055</v>
      </c>
      <c r="AS340" s="9">
        <f t="shared" si="220"/>
        <v>0.9497293159130058</v>
      </c>
      <c r="AT340" s="9">
        <f t="shared" si="221"/>
        <v>1.0429240117017413</v>
      </c>
      <c r="AU340" s="9">
        <f t="shared" si="222"/>
        <v>0.94296146144682835</v>
      </c>
      <c r="AV340" s="11">
        <f t="shared" si="239"/>
        <v>2.910766866058714E-2</v>
      </c>
      <c r="AW340">
        <f t="shared" si="240"/>
        <v>0.14153431734752525</v>
      </c>
      <c r="AX340">
        <f t="shared" si="241"/>
        <v>-1.6451829692280742</v>
      </c>
      <c r="AY340">
        <f t="shared" si="242"/>
        <v>0.48085748027338854</v>
      </c>
      <c r="AZ340">
        <f t="shared" si="243"/>
        <v>9.5111654072735295E-5</v>
      </c>
      <c r="BA340">
        <f t="shared" si="251"/>
        <v>1.4012262664916054E-2</v>
      </c>
    </row>
    <row r="341" spans="7:53" x14ac:dyDescent="0.25">
      <c r="G341" s="4">
        <f t="shared" si="244"/>
        <v>40932</v>
      </c>
      <c r="H341">
        <f t="shared" si="245"/>
        <v>2</v>
      </c>
      <c r="I341" s="4">
        <f t="shared" si="223"/>
        <v>40932</v>
      </c>
      <c r="J341">
        <f t="shared" si="224"/>
        <v>0.92328767123287669</v>
      </c>
      <c r="K341">
        <f t="shared" si="225"/>
        <v>1.1719215510142975</v>
      </c>
      <c r="L341" s="9">
        <f t="shared" si="210"/>
        <v>0.99156352763330935</v>
      </c>
      <c r="M341" s="9">
        <f t="shared" si="226"/>
        <v>0.99892289357080721</v>
      </c>
      <c r="N341" s="9">
        <f t="shared" si="211"/>
        <v>0.98791790313940597</v>
      </c>
      <c r="O341" s="11">
        <f t="shared" si="212"/>
        <v>1.484194338848333E-2</v>
      </c>
      <c r="P341">
        <f t="shared" si="213"/>
        <v>1.7391593875424274</v>
      </c>
      <c r="Q341">
        <f t="shared" si="214"/>
        <v>-4.3780199205022772</v>
      </c>
      <c r="R341">
        <f t="shared" si="215"/>
        <v>0.95090014834981096</v>
      </c>
      <c r="S341">
        <f t="shared" si="216"/>
        <v>1.7946129168122863E-4</v>
      </c>
      <c r="T341">
        <f t="shared" si="217"/>
        <v>1.7946129168122863E-4</v>
      </c>
      <c r="W341" s="4">
        <f t="shared" si="246"/>
        <v>41297</v>
      </c>
      <c r="X341">
        <f t="shared" si="247"/>
        <v>3</v>
      </c>
      <c r="Y341" s="4">
        <f t="shared" si="227"/>
        <v>41297</v>
      </c>
      <c r="Z341">
        <f t="shared" si="228"/>
        <v>1.9215328467153285</v>
      </c>
      <c r="AA341">
        <f t="shared" si="229"/>
        <v>2.1681081891810821</v>
      </c>
      <c r="AB341" s="9">
        <f t="shared" si="218"/>
        <v>0.97397171246747605</v>
      </c>
      <c r="AC341" s="9">
        <f t="shared" si="230"/>
        <v>1.0169653753838546</v>
      </c>
      <c r="AD341" s="9">
        <f t="shared" si="219"/>
        <v>0.96852805808437081</v>
      </c>
      <c r="AE341" s="11">
        <f t="shared" si="231"/>
        <v>2.27944276798678E-2</v>
      </c>
      <c r="AF341">
        <f t="shared" si="232"/>
        <v>0.87416478885581972</v>
      </c>
      <c r="AG341">
        <f t="shared" si="233"/>
        <v>-2.0508602024490874</v>
      </c>
      <c r="AH341">
        <f t="shared" si="234"/>
        <v>0.76831316294188112</v>
      </c>
      <c r="AI341">
        <f t="shared" si="235"/>
        <v>1.4818666768618991E-4</v>
      </c>
      <c r="AJ341">
        <f t="shared" si="248"/>
        <v>1.701873889098211E-2</v>
      </c>
      <c r="AN341" s="4">
        <f t="shared" si="249"/>
        <v>41663</v>
      </c>
      <c r="AO341">
        <f t="shared" si="250"/>
        <v>5</v>
      </c>
      <c r="AP341" s="4">
        <f t="shared" si="236"/>
        <v>41663</v>
      </c>
      <c r="AQ341">
        <f t="shared" si="237"/>
        <v>2.924024640657084</v>
      </c>
      <c r="AR341">
        <f t="shared" si="238"/>
        <v>3.1705999831228375</v>
      </c>
      <c r="AS341" s="9">
        <f t="shared" si="220"/>
        <v>0.94965567826333686</v>
      </c>
      <c r="AT341" s="9">
        <f t="shared" si="221"/>
        <v>1.0430048815104129</v>
      </c>
      <c r="AU341" s="9">
        <f t="shared" si="222"/>
        <v>0.94288481971806148</v>
      </c>
      <c r="AV341" s="11">
        <f t="shared" si="239"/>
        <v>2.9122955863668608E-2</v>
      </c>
      <c r="AW341">
        <f t="shared" si="240"/>
        <v>0.14445853462458444</v>
      </c>
      <c r="AX341">
        <f t="shared" si="241"/>
        <v>-1.6414220779240676</v>
      </c>
      <c r="AY341">
        <f t="shared" si="242"/>
        <v>0.48154749466887697</v>
      </c>
      <c r="AZ341">
        <f t="shared" si="243"/>
        <v>9.5255521789762597E-5</v>
      </c>
      <c r="BA341">
        <f t="shared" si="251"/>
        <v>1.4107518186705817E-2</v>
      </c>
    </row>
    <row r="342" spans="7:53" x14ac:dyDescent="0.25">
      <c r="G342" s="4">
        <f t="shared" si="244"/>
        <v>40933</v>
      </c>
      <c r="H342">
        <f t="shared" si="245"/>
        <v>3</v>
      </c>
      <c r="I342" s="4">
        <f t="shared" si="223"/>
        <v>40933</v>
      </c>
      <c r="J342">
        <f t="shared" si="224"/>
        <v>0.92602739726027394</v>
      </c>
      <c r="K342">
        <f t="shared" si="225"/>
        <v>1.1746612770416947</v>
      </c>
      <c r="L342" s="9">
        <f t="shared" si="210"/>
        <v>0.99152627656921921</v>
      </c>
      <c r="M342" s="9">
        <f t="shared" si="226"/>
        <v>0.99896042252148542</v>
      </c>
      <c r="N342" s="9">
        <f t="shared" si="211"/>
        <v>0.98787481400333177</v>
      </c>
      <c r="O342" s="11">
        <f t="shared" si="212"/>
        <v>1.4866359562867699E-2</v>
      </c>
      <c r="P342">
        <f t="shared" si="213"/>
        <v>1.7535235914548364</v>
      </c>
      <c r="Q342">
        <f t="shared" si="214"/>
        <v>-4.3545999317459865</v>
      </c>
      <c r="R342">
        <f t="shared" si="215"/>
        <v>0.95210046279064997</v>
      </c>
      <c r="S342">
        <f t="shared" si="216"/>
        <v>1.7969457515006241E-4</v>
      </c>
      <c r="T342">
        <f t="shared" si="217"/>
        <v>1.7969457515006241E-4</v>
      </c>
      <c r="W342" s="4">
        <f t="shared" si="246"/>
        <v>41298</v>
      </c>
      <c r="X342">
        <f t="shared" si="247"/>
        <v>4</v>
      </c>
      <c r="Y342" s="4">
        <f t="shared" si="227"/>
        <v>41298</v>
      </c>
      <c r="Z342">
        <f t="shared" si="228"/>
        <v>1.9242700729927009</v>
      </c>
      <c r="AA342">
        <f t="shared" si="229"/>
        <v>2.1708454154584542</v>
      </c>
      <c r="AB342" s="9">
        <f t="shared" si="218"/>
        <v>0.97391342906101463</v>
      </c>
      <c r="AC342" s="9">
        <f t="shared" si="230"/>
        <v>1.0170262352144741</v>
      </c>
      <c r="AD342" s="9">
        <f t="shared" si="219"/>
        <v>0.9684654915947577</v>
      </c>
      <c r="AE342" s="11">
        <f t="shared" si="231"/>
        <v>2.28138361659279E-2</v>
      </c>
      <c r="AF342">
        <f t="shared" si="232"/>
        <v>0.87957959901508587</v>
      </c>
      <c r="AG342">
        <f t="shared" si="233"/>
        <v>-2.0433642643199805</v>
      </c>
      <c r="AH342">
        <f t="shared" si="234"/>
        <v>0.76934121531417621</v>
      </c>
      <c r="AI342">
        <f t="shared" si="235"/>
        <v>1.4839383099774745E-4</v>
      </c>
      <c r="AJ342">
        <f t="shared" si="248"/>
        <v>1.7167132721979856E-2</v>
      </c>
      <c r="AN342" s="4">
        <f t="shared" si="249"/>
        <v>41664</v>
      </c>
      <c r="AO342">
        <f t="shared" si="250"/>
        <v>6</v>
      </c>
      <c r="AP342" s="4">
        <f t="shared" si="236"/>
        <v>0</v>
      </c>
      <c r="AQ342">
        <f t="shared" si="237"/>
        <v>0</v>
      </c>
      <c r="AR342">
        <f t="shared" si="238"/>
        <v>0</v>
      </c>
      <c r="AS342" s="9">
        <f t="shared" si="220"/>
        <v>1</v>
      </c>
      <c r="AT342" s="9">
        <f t="shared" si="221"/>
        <v>0</v>
      </c>
      <c r="AU342" s="9">
        <f t="shared" si="222"/>
        <v>1</v>
      </c>
      <c r="AV342" s="11">
        <f t="shared" si="239"/>
        <v>0</v>
      </c>
      <c r="AW342">
        <f t="shared" si="240"/>
        <v>0</v>
      </c>
      <c r="AX342">
        <f t="shared" si="241"/>
        <v>0</v>
      </c>
      <c r="AY342">
        <f t="shared" si="242"/>
        <v>0</v>
      </c>
      <c r="AZ342">
        <f t="shared" si="243"/>
        <v>0</v>
      </c>
      <c r="BA342">
        <f t="shared" si="251"/>
        <v>1.4107518186705817E-2</v>
      </c>
    </row>
    <row r="343" spans="7:53" x14ac:dyDescent="0.25">
      <c r="G343" s="4">
        <f t="shared" si="244"/>
        <v>40934</v>
      </c>
      <c r="H343">
        <f t="shared" si="245"/>
        <v>4</v>
      </c>
      <c r="I343" s="4">
        <f t="shared" si="223"/>
        <v>40934</v>
      </c>
      <c r="J343">
        <f t="shared" si="224"/>
        <v>0.92876712328767119</v>
      </c>
      <c r="K343">
        <f t="shared" si="225"/>
        <v>1.177401003069092</v>
      </c>
      <c r="L343" s="9">
        <f t="shared" si="210"/>
        <v>0.99148895896502887</v>
      </c>
      <c r="M343" s="9">
        <f t="shared" si="226"/>
        <v>0.99899802133618976</v>
      </c>
      <c r="N343" s="9">
        <f t="shared" si="211"/>
        <v>0.98783166277382473</v>
      </c>
      <c r="O343" s="11">
        <f t="shared" si="212"/>
        <v>1.4890760698621672E-2</v>
      </c>
      <c r="P343">
        <f t="shared" si="213"/>
        <v>1.7678107231798152</v>
      </c>
      <c r="Q343">
        <f t="shared" si="214"/>
        <v>-4.3312971146298942</v>
      </c>
      <c r="R343">
        <f t="shared" si="215"/>
        <v>0.95326340348293848</v>
      </c>
      <c r="S343">
        <f t="shared" si="216"/>
        <v>1.7992083422762231E-4</v>
      </c>
      <c r="T343">
        <f t="shared" si="217"/>
        <v>1.7992083422762231E-4</v>
      </c>
      <c r="W343" s="4">
        <f t="shared" si="246"/>
        <v>41299</v>
      </c>
      <c r="X343">
        <f t="shared" si="247"/>
        <v>5</v>
      </c>
      <c r="Y343" s="4">
        <f t="shared" si="227"/>
        <v>41299</v>
      </c>
      <c r="Z343">
        <f t="shared" si="228"/>
        <v>1.9270072992700731</v>
      </c>
      <c r="AA343">
        <f t="shared" si="229"/>
        <v>2.1735826417358264</v>
      </c>
      <c r="AB343" s="9">
        <f t="shared" si="218"/>
        <v>0.97385509620601396</v>
      </c>
      <c r="AC343" s="9">
        <f t="shared" si="230"/>
        <v>1.017087153973478</v>
      </c>
      <c r="AD343" s="9">
        <f t="shared" si="219"/>
        <v>0.96840287947757908</v>
      </c>
      <c r="AE343" s="11">
        <f t="shared" si="231"/>
        <v>2.283323223390844E-2</v>
      </c>
      <c r="AF343">
        <f t="shared" si="232"/>
        <v>0.88497802532306802</v>
      </c>
      <c r="AG343">
        <f t="shared" si="233"/>
        <v>-2.0358891458398283</v>
      </c>
      <c r="AH343">
        <f t="shared" si="234"/>
        <v>0.77035347997471282</v>
      </c>
      <c r="AI343">
        <f t="shared" si="235"/>
        <v>1.4859798126743966E-4</v>
      </c>
      <c r="AJ343">
        <f t="shared" si="248"/>
        <v>1.7315730703247295E-2</v>
      </c>
      <c r="AN343" s="4">
        <f t="shared" si="249"/>
        <v>41665</v>
      </c>
      <c r="AO343">
        <f t="shared" si="250"/>
        <v>7</v>
      </c>
      <c r="AP343" s="4">
        <f t="shared" si="236"/>
        <v>0</v>
      </c>
      <c r="AQ343">
        <f t="shared" si="237"/>
        <v>0</v>
      </c>
      <c r="AR343">
        <f t="shared" si="238"/>
        <v>0</v>
      </c>
      <c r="AS343" s="9">
        <f t="shared" si="220"/>
        <v>1</v>
      </c>
      <c r="AT343" s="9">
        <f t="shared" si="221"/>
        <v>0</v>
      </c>
      <c r="AU343" s="9">
        <f t="shared" si="222"/>
        <v>1</v>
      </c>
      <c r="AV343" s="11">
        <f t="shared" si="239"/>
        <v>0</v>
      </c>
      <c r="AW343">
        <f t="shared" si="240"/>
        <v>0</v>
      </c>
      <c r="AX343">
        <f t="shared" si="241"/>
        <v>0</v>
      </c>
      <c r="AY343">
        <f t="shared" si="242"/>
        <v>0</v>
      </c>
      <c r="AZ343">
        <f t="shared" si="243"/>
        <v>0</v>
      </c>
      <c r="BA343">
        <f t="shared" si="251"/>
        <v>1.4107518186705817E-2</v>
      </c>
    </row>
    <row r="344" spans="7:53" x14ac:dyDescent="0.25">
      <c r="G344" s="4">
        <f t="shared" si="244"/>
        <v>40935</v>
      </c>
      <c r="H344">
        <f t="shared" si="245"/>
        <v>5</v>
      </c>
      <c r="I344" s="4">
        <f t="shared" si="223"/>
        <v>40935</v>
      </c>
      <c r="J344">
        <f t="shared" si="224"/>
        <v>0.93150684931506844</v>
      </c>
      <c r="K344">
        <f t="shared" si="225"/>
        <v>1.1801407290964891</v>
      </c>
      <c r="L344" s="9">
        <f t="shared" si="210"/>
        <v>0.99145157487043756</v>
      </c>
      <c r="M344" s="9">
        <f t="shared" si="226"/>
        <v>0.99903568998029979</v>
      </c>
      <c r="N344" s="9">
        <f t="shared" si="211"/>
        <v>0.98778844949914701</v>
      </c>
      <c r="O344" s="11">
        <f t="shared" si="212"/>
        <v>1.4915146803498806E-2</v>
      </c>
      <c r="P344">
        <f t="shared" si="213"/>
        <v>1.7820213481411897</v>
      </c>
      <c r="Q344">
        <f t="shared" si="214"/>
        <v>-4.3081106086639158</v>
      </c>
      <c r="R344">
        <f t="shared" si="215"/>
        <v>0.95439001648086152</v>
      </c>
      <c r="S344">
        <f t="shared" si="216"/>
        <v>1.8014026559904858E-4</v>
      </c>
      <c r="T344">
        <f t="shared" si="217"/>
        <v>1.8014026559904858E-4</v>
      </c>
      <c r="W344" s="4">
        <f t="shared" si="246"/>
        <v>41300</v>
      </c>
      <c r="X344">
        <f t="shared" si="247"/>
        <v>6</v>
      </c>
      <c r="Y344" s="4">
        <f t="shared" si="227"/>
        <v>0</v>
      </c>
      <c r="Z344">
        <f t="shared" si="228"/>
        <v>0</v>
      </c>
      <c r="AA344">
        <f t="shared" si="229"/>
        <v>0</v>
      </c>
      <c r="AB344" s="9">
        <f t="shared" si="218"/>
        <v>1</v>
      </c>
      <c r="AC344" s="9">
        <f t="shared" si="230"/>
        <v>0</v>
      </c>
      <c r="AD344" s="9">
        <f t="shared" si="219"/>
        <v>1</v>
      </c>
      <c r="AE344" s="11">
        <f t="shared" si="231"/>
        <v>0</v>
      </c>
      <c r="AF344">
        <f t="shared" si="232"/>
        <v>0</v>
      </c>
      <c r="AG344">
        <f t="shared" si="233"/>
        <v>0</v>
      </c>
      <c r="AH344">
        <f t="shared" si="234"/>
        <v>0</v>
      </c>
      <c r="AI344">
        <f t="shared" si="235"/>
        <v>0</v>
      </c>
      <c r="AJ344">
        <f t="shared" si="248"/>
        <v>1.7315730703247295E-2</v>
      </c>
      <c r="AN344" s="4">
        <f t="shared" si="249"/>
        <v>41666</v>
      </c>
      <c r="AO344">
        <f t="shared" si="250"/>
        <v>1</v>
      </c>
      <c r="AP344" s="4">
        <f t="shared" si="236"/>
        <v>41666</v>
      </c>
      <c r="AQ344">
        <f t="shared" si="237"/>
        <v>2.9322381930184807</v>
      </c>
      <c r="AR344">
        <f t="shared" si="238"/>
        <v>3.1788135354842342</v>
      </c>
      <c r="AS344" s="9">
        <f t="shared" si="220"/>
        <v>0.94943455579914693</v>
      </c>
      <c r="AT344" s="9">
        <f t="shared" si="221"/>
        <v>1.0432477964202957</v>
      </c>
      <c r="AU344" s="9">
        <f t="shared" si="222"/>
        <v>0.94265470411466967</v>
      </c>
      <c r="AV344" s="11">
        <f t="shared" si="239"/>
        <v>2.9168756114836887E-2</v>
      </c>
      <c r="AW344">
        <f t="shared" si="240"/>
        <v>0.15319304618883953</v>
      </c>
      <c r="AX344">
        <f t="shared" si="241"/>
        <v>-1.6301845789874589</v>
      </c>
      <c r="AY344">
        <f t="shared" si="242"/>
        <v>0.48359044003174512</v>
      </c>
      <c r="AZ344">
        <f t="shared" si="243"/>
        <v>9.5681918452817795E-5</v>
      </c>
      <c r="BA344">
        <f t="shared" si="251"/>
        <v>1.4203200105158634E-2</v>
      </c>
    </row>
    <row r="345" spans="7:53" x14ac:dyDescent="0.25">
      <c r="G345" s="4">
        <f t="shared" si="244"/>
        <v>40936</v>
      </c>
      <c r="H345">
        <f t="shared" si="245"/>
        <v>6</v>
      </c>
      <c r="I345" s="4">
        <f t="shared" si="223"/>
        <v>0</v>
      </c>
      <c r="J345">
        <f t="shared" si="224"/>
        <v>0</v>
      </c>
      <c r="K345">
        <f t="shared" si="225"/>
        <v>0</v>
      </c>
      <c r="L345" s="9">
        <f t="shared" si="210"/>
        <v>1</v>
      </c>
      <c r="M345" s="9">
        <f t="shared" si="226"/>
        <v>0</v>
      </c>
      <c r="N345" s="9">
        <f t="shared" si="211"/>
        <v>1</v>
      </c>
      <c r="O345" s="11">
        <f t="shared" si="212"/>
        <v>0</v>
      </c>
      <c r="P345">
        <f t="shared" si="213"/>
        <v>0</v>
      </c>
      <c r="Q345">
        <f t="shared" si="214"/>
        <v>0</v>
      </c>
      <c r="R345">
        <f t="shared" si="215"/>
        <v>0</v>
      </c>
      <c r="S345">
        <f t="shared" si="216"/>
        <v>0</v>
      </c>
      <c r="T345">
        <f t="shared" si="217"/>
        <v>0</v>
      </c>
      <c r="W345" s="4">
        <f t="shared" si="246"/>
        <v>41301</v>
      </c>
      <c r="X345">
        <f t="shared" si="247"/>
        <v>7</v>
      </c>
      <c r="Y345" s="4">
        <f t="shared" si="227"/>
        <v>0</v>
      </c>
      <c r="Z345">
        <f t="shared" si="228"/>
        <v>0</v>
      </c>
      <c r="AA345">
        <f t="shared" si="229"/>
        <v>0</v>
      </c>
      <c r="AB345" s="9">
        <f t="shared" si="218"/>
        <v>1</v>
      </c>
      <c r="AC345" s="9">
        <f t="shared" si="230"/>
        <v>0</v>
      </c>
      <c r="AD345" s="9">
        <f t="shared" si="219"/>
        <v>1</v>
      </c>
      <c r="AE345" s="11">
        <f t="shared" si="231"/>
        <v>0</v>
      </c>
      <c r="AF345">
        <f t="shared" si="232"/>
        <v>0</v>
      </c>
      <c r="AG345">
        <f t="shared" si="233"/>
        <v>0</v>
      </c>
      <c r="AH345">
        <f t="shared" si="234"/>
        <v>0</v>
      </c>
      <c r="AI345">
        <f t="shared" si="235"/>
        <v>0</v>
      </c>
      <c r="AJ345">
        <f t="shared" si="248"/>
        <v>1.7315730703247295E-2</v>
      </c>
      <c r="AN345" s="4">
        <f t="shared" si="249"/>
        <v>41667</v>
      </c>
      <c r="AO345">
        <f t="shared" si="250"/>
        <v>2</v>
      </c>
      <c r="AP345" s="4">
        <f t="shared" si="236"/>
        <v>41667</v>
      </c>
      <c r="AQ345">
        <f t="shared" si="237"/>
        <v>2.9349760438056127</v>
      </c>
      <c r="AR345">
        <f t="shared" si="238"/>
        <v>3.1815513862713662</v>
      </c>
      <c r="AS345" s="9">
        <f t="shared" si="220"/>
        <v>0.94936077859336132</v>
      </c>
      <c r="AT345" s="9">
        <f t="shared" si="221"/>
        <v>1.0433288698215752</v>
      </c>
      <c r="AU345" s="9">
        <f t="shared" si="222"/>
        <v>0.94257793555602132</v>
      </c>
      <c r="AV345" s="11">
        <f t="shared" si="239"/>
        <v>2.9184002430863942E-2</v>
      </c>
      <c r="AW345">
        <f t="shared" si="240"/>
        <v>0.15609189249556757</v>
      </c>
      <c r="AX345">
        <f t="shared" si="241"/>
        <v>-1.6264537393416882</v>
      </c>
      <c r="AY345">
        <f t="shared" si="242"/>
        <v>0.48426240361537698</v>
      </c>
      <c r="AZ345">
        <f t="shared" si="243"/>
        <v>9.5822317394348602E-5</v>
      </c>
      <c r="BA345">
        <f t="shared" si="251"/>
        <v>1.4299022422552984E-2</v>
      </c>
    </row>
    <row r="346" spans="7:53" x14ac:dyDescent="0.25">
      <c r="G346" s="4">
        <f t="shared" si="244"/>
        <v>40937</v>
      </c>
      <c r="H346">
        <f t="shared" si="245"/>
        <v>7</v>
      </c>
      <c r="I346" s="4">
        <f t="shared" si="223"/>
        <v>0</v>
      </c>
      <c r="J346">
        <f t="shared" si="224"/>
        <v>0</v>
      </c>
      <c r="K346">
        <f t="shared" si="225"/>
        <v>0</v>
      </c>
      <c r="L346" s="9">
        <f t="shared" si="210"/>
        <v>1</v>
      </c>
      <c r="M346" s="9">
        <f t="shared" si="226"/>
        <v>0</v>
      </c>
      <c r="N346" s="9">
        <f t="shared" si="211"/>
        <v>1</v>
      </c>
      <c r="O346" s="11">
        <f t="shared" si="212"/>
        <v>0</v>
      </c>
      <c r="P346">
        <f t="shared" si="213"/>
        <v>0</v>
      </c>
      <c r="Q346">
        <f t="shared" si="214"/>
        <v>0</v>
      </c>
      <c r="R346">
        <f t="shared" si="215"/>
        <v>0</v>
      </c>
      <c r="S346">
        <f t="shared" si="216"/>
        <v>0</v>
      </c>
      <c r="T346">
        <f t="shared" si="217"/>
        <v>0</v>
      </c>
      <c r="W346" s="4">
        <f t="shared" si="246"/>
        <v>41302</v>
      </c>
      <c r="X346">
        <f t="shared" si="247"/>
        <v>1</v>
      </c>
      <c r="Y346" s="4">
        <f t="shared" si="227"/>
        <v>41302</v>
      </c>
      <c r="Z346">
        <f t="shared" si="228"/>
        <v>1.9352189781021898</v>
      </c>
      <c r="AA346">
        <f t="shared" si="229"/>
        <v>2.1817943205679433</v>
      </c>
      <c r="AB346" s="9">
        <f t="shared" si="218"/>
        <v>0.97367980138229548</v>
      </c>
      <c r="AC346" s="9">
        <f t="shared" si="230"/>
        <v>1.0172702635677298</v>
      </c>
      <c r="AD346" s="9">
        <f t="shared" si="219"/>
        <v>0.9682147697760225</v>
      </c>
      <c r="AE346" s="11">
        <f t="shared" si="231"/>
        <v>2.2891345994685296E-2</v>
      </c>
      <c r="AF346">
        <f t="shared" si="232"/>
        <v>0.90107562954083309</v>
      </c>
      <c r="AG346">
        <f t="shared" si="233"/>
        <v>-2.0135879229276394</v>
      </c>
      <c r="AH346">
        <f t="shared" si="234"/>
        <v>0.773296047966332</v>
      </c>
      <c r="AI346">
        <f t="shared" si="235"/>
        <v>1.491924451695955E-4</v>
      </c>
      <c r="AJ346">
        <f t="shared" si="248"/>
        <v>1.746492314841689E-2</v>
      </c>
      <c r="AN346" s="4">
        <f t="shared" si="249"/>
        <v>41668</v>
      </c>
      <c r="AO346">
        <f t="shared" si="250"/>
        <v>3</v>
      </c>
      <c r="AP346" s="4">
        <f t="shared" si="236"/>
        <v>41668</v>
      </c>
      <c r="AQ346">
        <f t="shared" si="237"/>
        <v>2.9377138945927448</v>
      </c>
      <c r="AR346">
        <f t="shared" si="238"/>
        <v>3.1842892370584983</v>
      </c>
      <c r="AS346" s="9">
        <f t="shared" si="220"/>
        <v>0.9492869665890018</v>
      </c>
      <c r="AT346" s="9">
        <f t="shared" si="221"/>
        <v>1.0434099940735646</v>
      </c>
      <c r="AU346" s="9">
        <f t="shared" si="222"/>
        <v>0.94250113537598901</v>
      </c>
      <c r="AV346" s="11">
        <f t="shared" si="239"/>
        <v>2.9199238538866992E-2</v>
      </c>
      <c r="AW346">
        <f t="shared" si="240"/>
        <v>0.15898443782187044</v>
      </c>
      <c r="AX346">
        <f t="shared" si="241"/>
        <v>-1.622730364032319</v>
      </c>
      <c r="AY346">
        <f t="shared" si="242"/>
        <v>0.4849298656421448</v>
      </c>
      <c r="AZ346">
        <f t="shared" si="243"/>
        <v>9.5961850872300228E-5</v>
      </c>
      <c r="BA346">
        <f t="shared" si="251"/>
        <v>1.4394984273425284E-2</v>
      </c>
    </row>
    <row r="347" spans="7:53" x14ac:dyDescent="0.25">
      <c r="G347" s="4">
        <f t="shared" si="244"/>
        <v>40938</v>
      </c>
      <c r="H347">
        <f t="shared" si="245"/>
        <v>1</v>
      </c>
      <c r="I347" s="4">
        <f t="shared" si="223"/>
        <v>40938</v>
      </c>
      <c r="J347">
        <f t="shared" si="224"/>
        <v>0.9397260273972603</v>
      </c>
      <c r="K347">
        <f t="shared" si="225"/>
        <v>1.188359907178681</v>
      </c>
      <c r="L347" s="9">
        <f t="shared" si="210"/>
        <v>0.99133902414101904</v>
      </c>
      <c r="M347" s="9">
        <f t="shared" si="226"/>
        <v>0.99914911454332433</v>
      </c>
      <c r="N347" s="9">
        <f t="shared" si="211"/>
        <v>0.9876584378864649</v>
      </c>
      <c r="O347" s="11">
        <f t="shared" si="212"/>
        <v>1.4988215010332085E-2</v>
      </c>
      <c r="P347">
        <f t="shared" si="213"/>
        <v>1.8241997531458281</v>
      </c>
      <c r="Q347">
        <f t="shared" si="214"/>
        <v>-4.2392404815247113</v>
      </c>
      <c r="R347">
        <f t="shared" si="215"/>
        <v>0.95756196891524636</v>
      </c>
      <c r="S347">
        <f t="shared" si="216"/>
        <v>1.8075948882221571E-4</v>
      </c>
      <c r="T347">
        <f t="shared" si="217"/>
        <v>1.8075948882221571E-4</v>
      </c>
      <c r="W347" s="4">
        <f t="shared" si="246"/>
        <v>41303</v>
      </c>
      <c r="X347">
        <f t="shared" si="247"/>
        <v>2</v>
      </c>
      <c r="Y347" s="4">
        <f t="shared" si="227"/>
        <v>41303</v>
      </c>
      <c r="Z347">
        <f t="shared" si="228"/>
        <v>1.9379562043795622</v>
      </c>
      <c r="AA347">
        <f t="shared" si="229"/>
        <v>2.1845315468453155</v>
      </c>
      <c r="AB347" s="9">
        <f t="shared" si="218"/>
        <v>0.97362127116556263</v>
      </c>
      <c r="AC347" s="9">
        <f t="shared" si="230"/>
        <v>1.0173314177873076</v>
      </c>
      <c r="AD347" s="9">
        <f t="shared" si="219"/>
        <v>0.96815197556385801</v>
      </c>
      <c r="AE347" s="11">
        <f t="shared" si="231"/>
        <v>2.2910692455644883E-2</v>
      </c>
      <c r="AF347">
        <f t="shared" si="232"/>
        <v>0.90640914726112365</v>
      </c>
      <c r="AG347">
        <f t="shared" si="233"/>
        <v>-2.0061952996501118</v>
      </c>
      <c r="AH347">
        <f t="shared" si="234"/>
        <v>0.77424566391041305</v>
      </c>
      <c r="AI347">
        <f t="shared" si="235"/>
        <v>1.4938463497927957E-4</v>
      </c>
      <c r="AJ347">
        <f t="shared" si="248"/>
        <v>1.761430778339617E-2</v>
      </c>
      <c r="AN347" s="4">
        <f t="shared" si="249"/>
        <v>41669</v>
      </c>
      <c r="AO347">
        <f t="shared" si="250"/>
        <v>4</v>
      </c>
      <c r="AP347" s="4">
        <f t="shared" si="236"/>
        <v>41669</v>
      </c>
      <c r="AQ347">
        <f t="shared" si="237"/>
        <v>2.9404517453798769</v>
      </c>
      <c r="AR347">
        <f t="shared" si="238"/>
        <v>3.1870270878456304</v>
      </c>
      <c r="AS347" s="9">
        <f t="shared" si="220"/>
        <v>0.94921311982221146</v>
      </c>
      <c r="AT347" s="9">
        <f t="shared" si="221"/>
        <v>1.0434911691573154</v>
      </c>
      <c r="AU347" s="9">
        <f t="shared" si="222"/>
        <v>0.94242430360896845</v>
      </c>
      <c r="AV347" s="11">
        <f t="shared" si="239"/>
        <v>2.9214464444337371E-2</v>
      </c>
      <c r="AW347">
        <f t="shared" si="240"/>
        <v>0.16187069875860174</v>
      </c>
      <c r="AX347">
        <f t="shared" si="241"/>
        <v>-1.6190144337598669</v>
      </c>
      <c r="AY347">
        <f t="shared" si="242"/>
        <v>0.4855928308421929</v>
      </c>
      <c r="AZ347">
        <f t="shared" si="243"/>
        <v>9.6100519632573019E-5</v>
      </c>
      <c r="BA347">
        <f t="shared" si="251"/>
        <v>1.4491084793057857E-2</v>
      </c>
    </row>
    <row r="348" spans="7:53" x14ac:dyDescent="0.25">
      <c r="G348" s="4">
        <f t="shared" si="244"/>
        <v>40939</v>
      </c>
      <c r="H348">
        <f t="shared" si="245"/>
        <v>2</v>
      </c>
      <c r="I348" s="4">
        <f t="shared" si="223"/>
        <v>40939</v>
      </c>
      <c r="J348">
        <f t="shared" si="224"/>
        <v>0.94246575342465755</v>
      </c>
      <c r="K348">
        <f t="shared" si="225"/>
        <v>1.1910996332060784</v>
      </c>
      <c r="L348" s="9">
        <f t="shared" si="210"/>
        <v>0.99130137458150958</v>
      </c>
      <c r="M348" s="9">
        <f t="shared" si="226"/>
        <v>0.99918706215946962</v>
      </c>
      <c r="N348" s="9">
        <f t="shared" si="211"/>
        <v>0.98761497691339739</v>
      </c>
      <c r="O348" s="11">
        <f t="shared" si="212"/>
        <v>1.5012541069147838E-2</v>
      </c>
      <c r="P348">
        <f t="shared" si="213"/>
        <v>1.8381098944042564</v>
      </c>
      <c r="Q348">
        <f t="shared" si="214"/>
        <v>-4.2165107861657489</v>
      </c>
      <c r="R348">
        <f t="shared" si="215"/>
        <v>0.95855322580782387</v>
      </c>
      <c r="S348">
        <f t="shared" si="216"/>
        <v>1.8095348125996531E-4</v>
      </c>
      <c r="T348">
        <f t="shared" si="217"/>
        <v>1.8095348125996531E-4</v>
      </c>
      <c r="W348" s="4">
        <f t="shared" si="246"/>
        <v>41304</v>
      </c>
      <c r="X348">
        <f t="shared" si="247"/>
        <v>3</v>
      </c>
      <c r="Y348" s="4">
        <f t="shared" si="227"/>
        <v>41304</v>
      </c>
      <c r="Z348">
        <f t="shared" si="228"/>
        <v>1.9406934306569343</v>
      </c>
      <c r="AA348">
        <f t="shared" si="229"/>
        <v>2.1872687731226876</v>
      </c>
      <c r="AB348" s="9">
        <f t="shared" si="218"/>
        <v>0.97356269171640886</v>
      </c>
      <c r="AC348" s="9">
        <f t="shared" si="230"/>
        <v>1.017392630808891</v>
      </c>
      <c r="AD348" s="9">
        <f t="shared" si="219"/>
        <v>0.96808913593167012</v>
      </c>
      <c r="AE348" s="11">
        <f t="shared" si="231"/>
        <v>2.2930026531159546E-2</v>
      </c>
      <c r="AF348">
        <f t="shared" si="232"/>
        <v>0.91172659296220782</v>
      </c>
      <c r="AG348">
        <f t="shared" si="233"/>
        <v>-1.9988231062880544</v>
      </c>
      <c r="AH348">
        <f t="shared" si="234"/>
        <v>0.77517974503108478</v>
      </c>
      <c r="AI348">
        <f t="shared" si="235"/>
        <v>1.4957385795890256E-4</v>
      </c>
      <c r="AJ348">
        <f t="shared" si="248"/>
        <v>1.7763881641355072E-2</v>
      </c>
      <c r="AN348" s="4">
        <f t="shared" si="249"/>
        <v>41670</v>
      </c>
      <c r="AO348">
        <f t="shared" si="250"/>
        <v>5</v>
      </c>
      <c r="AP348" s="4">
        <f t="shared" si="236"/>
        <v>41670</v>
      </c>
      <c r="AQ348">
        <f t="shared" si="237"/>
        <v>2.9431895961670089</v>
      </c>
      <c r="AR348">
        <f t="shared" si="238"/>
        <v>3.1897649386327624</v>
      </c>
      <c r="AS348" s="9">
        <f t="shared" si="220"/>
        <v>0.94913923832911418</v>
      </c>
      <c r="AT348" s="9">
        <f t="shared" si="221"/>
        <v>1.043572395053894</v>
      </c>
      <c r="AU348" s="9">
        <f t="shared" si="222"/>
        <v>0.94234744028933626</v>
      </c>
      <c r="AV348" s="11">
        <f t="shared" si="239"/>
        <v>2.9229680152763716E-2</v>
      </c>
      <c r="AW348">
        <f t="shared" si="240"/>
        <v>0.16475069183994731</v>
      </c>
      <c r="AX348">
        <f t="shared" si="241"/>
        <v>-1.6153059292903362</v>
      </c>
      <c r="AY348">
        <f t="shared" si="242"/>
        <v>0.48625130407905315</v>
      </c>
      <c r="AZ348">
        <f t="shared" si="243"/>
        <v>9.6238324447490083E-5</v>
      </c>
      <c r="BA348">
        <f t="shared" si="251"/>
        <v>1.4587323117505347E-2</v>
      </c>
    </row>
    <row r="349" spans="7:53" x14ac:dyDescent="0.25">
      <c r="G349" s="4">
        <f t="shared" si="244"/>
        <v>40940</v>
      </c>
      <c r="H349">
        <f t="shared" si="245"/>
        <v>3</v>
      </c>
      <c r="I349" s="4">
        <f t="shared" si="223"/>
        <v>40940</v>
      </c>
      <c r="J349">
        <f t="shared" si="224"/>
        <v>0.9452054794520548</v>
      </c>
      <c r="K349">
        <f t="shared" si="225"/>
        <v>1.1911071187963171</v>
      </c>
      <c r="L349" s="9">
        <f t="shared" si="210"/>
        <v>0.99126365877986611</v>
      </c>
      <c r="M349" s="9">
        <f t="shared" si="226"/>
        <v>0.99922507943237915</v>
      </c>
      <c r="N349" s="9">
        <f t="shared" si="211"/>
        <v>0.98761485808288485</v>
      </c>
      <c r="O349" s="11">
        <f t="shared" si="212"/>
        <v>1.5024537193099661E-2</v>
      </c>
      <c r="P349">
        <f t="shared" si="213"/>
        <v>1.843518938590732</v>
      </c>
      <c r="Q349">
        <f t="shared" si="214"/>
        <v>-4.2023205616068662</v>
      </c>
      <c r="R349">
        <f t="shared" si="215"/>
        <v>0.95890896241345513</v>
      </c>
      <c r="S349">
        <f t="shared" si="216"/>
        <v>1.810275239111918E-4</v>
      </c>
      <c r="T349">
        <f t="shared" si="217"/>
        <v>1.810275239111918E-4</v>
      </c>
      <c r="W349" s="4">
        <f t="shared" si="246"/>
        <v>41305</v>
      </c>
      <c r="X349">
        <f t="shared" si="247"/>
        <v>4</v>
      </c>
      <c r="Y349" s="4">
        <f t="shared" si="227"/>
        <v>41305</v>
      </c>
      <c r="Z349">
        <f t="shared" si="228"/>
        <v>1.9434306569343067</v>
      </c>
      <c r="AA349">
        <f t="shared" si="229"/>
        <v>2.1900059994000602</v>
      </c>
      <c r="AB349" s="9">
        <f t="shared" si="218"/>
        <v>0.97350406307800119</v>
      </c>
      <c r="AC349" s="9">
        <f t="shared" si="230"/>
        <v>1.0174539026072662</v>
      </c>
      <c r="AD349" s="9">
        <f t="shared" si="219"/>
        <v>0.96802625092090933</v>
      </c>
      <c r="AE349" s="11">
        <f t="shared" si="231"/>
        <v>2.2949348227746306E-2</v>
      </c>
      <c r="AF349">
        <f t="shared" si="232"/>
        <v>0.91702802807101536</v>
      </c>
      <c r="AG349">
        <f t="shared" si="233"/>
        <v>-1.9914712660644249</v>
      </c>
      <c r="AH349">
        <f t="shared" si="234"/>
        <v>0.77609834297318148</v>
      </c>
      <c r="AI349">
        <f t="shared" si="235"/>
        <v>1.4976012356062167E-4</v>
      </c>
      <c r="AJ349">
        <f t="shared" si="248"/>
        <v>1.7913641764915694E-2</v>
      </c>
      <c r="AN349" s="4">
        <f t="shared" si="249"/>
        <v>41671</v>
      </c>
      <c r="AO349">
        <f t="shared" si="250"/>
        <v>6</v>
      </c>
      <c r="AP349" s="4">
        <f t="shared" si="236"/>
        <v>0</v>
      </c>
      <c r="AQ349">
        <f t="shared" si="237"/>
        <v>0</v>
      </c>
      <c r="AR349">
        <f t="shared" si="238"/>
        <v>0</v>
      </c>
      <c r="AS349" s="9">
        <f t="shared" si="220"/>
        <v>1</v>
      </c>
      <c r="AT349" s="9">
        <f t="shared" si="221"/>
        <v>0</v>
      </c>
      <c r="AU349" s="9">
        <f t="shared" si="222"/>
        <v>1</v>
      </c>
      <c r="AV349" s="11">
        <f t="shared" si="239"/>
        <v>0</v>
      </c>
      <c r="AW349">
        <f t="shared" si="240"/>
        <v>0</v>
      </c>
      <c r="AX349">
        <f t="shared" si="241"/>
        <v>0</v>
      </c>
      <c r="AY349">
        <f t="shared" si="242"/>
        <v>0</v>
      </c>
      <c r="AZ349">
        <f t="shared" si="243"/>
        <v>0</v>
      </c>
      <c r="BA349">
        <f t="shared" si="251"/>
        <v>1.4587323117505347E-2</v>
      </c>
    </row>
    <row r="350" spans="7:53" x14ac:dyDescent="0.25">
      <c r="G350" s="4">
        <f t="shared" si="244"/>
        <v>40941</v>
      </c>
      <c r="H350">
        <f t="shared" si="245"/>
        <v>4</v>
      </c>
      <c r="I350" s="4">
        <f t="shared" si="223"/>
        <v>40941</v>
      </c>
      <c r="J350">
        <f t="shared" si="224"/>
        <v>0.94794520547945205</v>
      </c>
      <c r="K350">
        <f t="shared" si="225"/>
        <v>1.1938468448237143</v>
      </c>
      <c r="L350" s="9">
        <f t="shared" si="210"/>
        <v>0.9912258767856964</v>
      </c>
      <c r="M350" s="9">
        <f t="shared" si="226"/>
        <v>0.99926316632761614</v>
      </c>
      <c r="N350" s="9">
        <f t="shared" si="211"/>
        <v>0.98757133513691298</v>
      </c>
      <c r="O350" s="11">
        <f t="shared" si="212"/>
        <v>1.5048839690139315E-2</v>
      </c>
      <c r="P350">
        <f t="shared" si="213"/>
        <v>1.8573122340854584</v>
      </c>
      <c r="Q350">
        <f t="shared" si="214"/>
        <v>-4.1797841820002084</v>
      </c>
      <c r="R350">
        <f t="shared" si="215"/>
        <v>0.95985559818283894</v>
      </c>
      <c r="S350">
        <f t="shared" si="216"/>
        <v>1.8121314137688874E-4</v>
      </c>
      <c r="T350">
        <f t="shared" si="217"/>
        <v>1.8121314137688874E-4</v>
      </c>
      <c r="W350" s="4">
        <f t="shared" si="246"/>
        <v>41306</v>
      </c>
      <c r="X350">
        <f t="shared" si="247"/>
        <v>5</v>
      </c>
      <c r="Y350" s="4">
        <f t="shared" si="227"/>
        <v>41306</v>
      </c>
      <c r="Z350">
        <f t="shared" si="228"/>
        <v>1.9461678832116789</v>
      </c>
      <c r="AA350">
        <f t="shared" si="229"/>
        <v>2.190003499650035</v>
      </c>
      <c r="AB350" s="9">
        <f t="shared" si="218"/>
        <v>0.9734453852934879</v>
      </c>
      <c r="AC350" s="9">
        <f t="shared" si="230"/>
        <v>1.0175152331572397</v>
      </c>
      <c r="AD350" s="9">
        <f t="shared" si="219"/>
        <v>0.96802630837083226</v>
      </c>
      <c r="AE350" s="11">
        <f t="shared" si="231"/>
        <v>2.2958368012503966E-2</v>
      </c>
      <c r="AF350">
        <f t="shared" si="232"/>
        <v>0.91910157338093301</v>
      </c>
      <c r="AG350">
        <f t="shared" si="233"/>
        <v>-1.9873516429113083</v>
      </c>
      <c r="AH350">
        <f t="shared" si="234"/>
        <v>0.77635876634496237</v>
      </c>
      <c r="AI350">
        <f t="shared" si="235"/>
        <v>1.4981940659763407E-4</v>
      </c>
      <c r="AJ350">
        <f t="shared" si="248"/>
        <v>1.8063461171513327E-2</v>
      </c>
      <c r="AN350" s="4">
        <f t="shared" si="249"/>
        <v>41672</v>
      </c>
      <c r="AO350">
        <f t="shared" si="250"/>
        <v>7</v>
      </c>
      <c r="AP350" s="4">
        <f t="shared" si="236"/>
        <v>0</v>
      </c>
      <c r="AQ350">
        <f t="shared" si="237"/>
        <v>0</v>
      </c>
      <c r="AR350">
        <f t="shared" si="238"/>
        <v>0</v>
      </c>
      <c r="AS350" s="9">
        <f t="shared" si="220"/>
        <v>1</v>
      </c>
      <c r="AT350" s="9">
        <f t="shared" si="221"/>
        <v>0</v>
      </c>
      <c r="AU350" s="9">
        <f t="shared" si="222"/>
        <v>1</v>
      </c>
      <c r="AV350" s="11">
        <f t="shared" si="239"/>
        <v>0</v>
      </c>
      <c r="AW350">
        <f t="shared" si="240"/>
        <v>0</v>
      </c>
      <c r="AX350">
        <f t="shared" si="241"/>
        <v>0</v>
      </c>
      <c r="AY350">
        <f t="shared" si="242"/>
        <v>0</v>
      </c>
      <c r="AZ350">
        <f t="shared" si="243"/>
        <v>0</v>
      </c>
      <c r="BA350">
        <f t="shared" si="251"/>
        <v>1.4587323117505347E-2</v>
      </c>
    </row>
    <row r="351" spans="7:53" x14ac:dyDescent="0.25">
      <c r="G351" s="4">
        <f t="shared" si="244"/>
        <v>40942</v>
      </c>
      <c r="H351">
        <f t="shared" si="245"/>
        <v>5</v>
      </c>
      <c r="I351" s="4">
        <f t="shared" si="223"/>
        <v>40942</v>
      </c>
      <c r="J351">
        <f t="shared" si="224"/>
        <v>0.9506849315068493</v>
      </c>
      <c r="K351">
        <f t="shared" si="225"/>
        <v>1.1965865708511116</v>
      </c>
      <c r="L351" s="9">
        <f t="shared" si="210"/>
        <v>0.9911880286485929</v>
      </c>
      <c r="M351" s="9">
        <f t="shared" si="226"/>
        <v>0.99930132281077422</v>
      </c>
      <c r="N351" s="9">
        <f t="shared" si="211"/>
        <v>0.9875277504351293</v>
      </c>
      <c r="O351" s="11">
        <f t="shared" si="212"/>
        <v>1.5073127205650317E-2</v>
      </c>
      <c r="P351">
        <f t="shared" si="213"/>
        <v>1.8710326540658195</v>
      </c>
      <c r="Q351">
        <f t="shared" si="214"/>
        <v>-4.157358499501445</v>
      </c>
      <c r="R351">
        <f t="shared" si="215"/>
        <v>0.96077206114217961</v>
      </c>
      <c r="S351">
        <f t="shared" si="216"/>
        <v>1.8139308849290535E-4</v>
      </c>
      <c r="T351">
        <f t="shared" si="217"/>
        <v>1.8139308849290535E-4</v>
      </c>
      <c r="W351" s="4">
        <f t="shared" si="246"/>
        <v>41307</v>
      </c>
      <c r="X351">
        <f t="shared" si="247"/>
        <v>6</v>
      </c>
      <c r="Y351" s="4">
        <f t="shared" si="227"/>
        <v>0</v>
      </c>
      <c r="Z351">
        <f t="shared" si="228"/>
        <v>0</v>
      </c>
      <c r="AA351">
        <f t="shared" si="229"/>
        <v>0</v>
      </c>
      <c r="AB351" s="9">
        <f t="shared" si="218"/>
        <v>1</v>
      </c>
      <c r="AC351" s="9">
        <f t="shared" si="230"/>
        <v>0</v>
      </c>
      <c r="AD351" s="9">
        <f t="shared" si="219"/>
        <v>1</v>
      </c>
      <c r="AE351" s="11">
        <f t="shared" si="231"/>
        <v>0</v>
      </c>
      <c r="AF351">
        <f t="shared" si="232"/>
        <v>0</v>
      </c>
      <c r="AG351">
        <f t="shared" si="233"/>
        <v>0</v>
      </c>
      <c r="AH351">
        <f t="shared" si="234"/>
        <v>0</v>
      </c>
      <c r="AI351">
        <f t="shared" si="235"/>
        <v>0</v>
      </c>
      <c r="AJ351">
        <f t="shared" si="248"/>
        <v>1.8063461171513327E-2</v>
      </c>
      <c r="AN351" s="4">
        <f t="shared" si="249"/>
        <v>41673</v>
      </c>
      <c r="AO351">
        <f t="shared" si="250"/>
        <v>1</v>
      </c>
      <c r="AP351" s="4">
        <f t="shared" si="236"/>
        <v>41673</v>
      </c>
      <c r="AQ351">
        <f t="shared" si="237"/>
        <v>2.9514031485284051</v>
      </c>
      <c r="AR351">
        <f t="shared" si="238"/>
        <v>3.1952387649667613</v>
      </c>
      <c r="AS351" s="9">
        <f t="shared" si="220"/>
        <v>0.94891738585292418</v>
      </c>
      <c r="AT351" s="9">
        <f t="shared" si="221"/>
        <v>1.0438163774314728</v>
      </c>
      <c r="AU351" s="9">
        <f t="shared" si="222"/>
        <v>0.94219367182967551</v>
      </c>
      <c r="AV351" s="11">
        <f t="shared" si="239"/>
        <v>2.9266575497826488E-2</v>
      </c>
      <c r="AW351">
        <f t="shared" si="240"/>
        <v>0.17162499761260366</v>
      </c>
      <c r="AX351">
        <f t="shared" si="241"/>
        <v>-1.6059530101718107</v>
      </c>
      <c r="AY351">
        <f t="shared" si="242"/>
        <v>0.48773566569390298</v>
      </c>
      <c r="AZ351">
        <f t="shared" si="243"/>
        <v>9.6554676427519219E-5</v>
      </c>
      <c r="BA351">
        <f t="shared" si="251"/>
        <v>1.4683877793932865E-2</v>
      </c>
    </row>
    <row r="352" spans="7:53" x14ac:dyDescent="0.25">
      <c r="G352" s="4">
        <f t="shared" si="244"/>
        <v>40943</v>
      </c>
      <c r="H352">
        <f t="shared" si="245"/>
        <v>6</v>
      </c>
      <c r="I352" s="4">
        <f t="shared" si="223"/>
        <v>0</v>
      </c>
      <c r="J352">
        <f t="shared" si="224"/>
        <v>0</v>
      </c>
      <c r="K352">
        <f t="shared" si="225"/>
        <v>0</v>
      </c>
      <c r="L352" s="9">
        <f t="shared" si="210"/>
        <v>1</v>
      </c>
      <c r="M352" s="9">
        <f t="shared" si="226"/>
        <v>0</v>
      </c>
      <c r="N352" s="9">
        <f t="shared" si="211"/>
        <v>1</v>
      </c>
      <c r="O352" s="11">
        <f t="shared" si="212"/>
        <v>0</v>
      </c>
      <c r="P352">
        <f t="shared" si="213"/>
        <v>0</v>
      </c>
      <c r="Q352">
        <f t="shared" si="214"/>
        <v>0</v>
      </c>
      <c r="R352">
        <f t="shared" si="215"/>
        <v>0</v>
      </c>
      <c r="S352">
        <f t="shared" si="216"/>
        <v>0</v>
      </c>
      <c r="T352">
        <f t="shared" si="217"/>
        <v>0</v>
      </c>
      <c r="W352" s="4">
        <f t="shared" si="246"/>
        <v>41308</v>
      </c>
      <c r="X352">
        <f t="shared" si="247"/>
        <v>7</v>
      </c>
      <c r="Y352" s="4">
        <f t="shared" si="227"/>
        <v>0</v>
      </c>
      <c r="Z352">
        <f t="shared" si="228"/>
        <v>0</v>
      </c>
      <c r="AA352">
        <f t="shared" si="229"/>
        <v>0</v>
      </c>
      <c r="AB352" s="9">
        <f t="shared" si="218"/>
        <v>1</v>
      </c>
      <c r="AC352" s="9">
        <f t="shared" si="230"/>
        <v>0</v>
      </c>
      <c r="AD352" s="9">
        <f t="shared" si="219"/>
        <v>1</v>
      </c>
      <c r="AE352" s="11">
        <f t="shared" si="231"/>
        <v>0</v>
      </c>
      <c r="AF352">
        <f t="shared" si="232"/>
        <v>0</v>
      </c>
      <c r="AG352">
        <f t="shared" si="233"/>
        <v>0</v>
      </c>
      <c r="AH352">
        <f t="shared" si="234"/>
        <v>0</v>
      </c>
      <c r="AI352">
        <f t="shared" si="235"/>
        <v>0</v>
      </c>
      <c r="AJ352">
        <f t="shared" si="248"/>
        <v>1.8063461171513327E-2</v>
      </c>
      <c r="AN352" s="4">
        <f t="shared" si="249"/>
        <v>41674</v>
      </c>
      <c r="AO352">
        <f t="shared" si="250"/>
        <v>2</v>
      </c>
      <c r="AP352" s="4">
        <f t="shared" si="236"/>
        <v>41674</v>
      </c>
      <c r="AQ352">
        <f t="shared" si="237"/>
        <v>2.9541409993155372</v>
      </c>
      <c r="AR352">
        <f t="shared" si="238"/>
        <v>3.1979766157538934</v>
      </c>
      <c r="AS352" s="9">
        <f t="shared" si="220"/>
        <v>0.94884336581544582</v>
      </c>
      <c r="AT352" s="9">
        <f t="shared" si="221"/>
        <v>1.0438978063903102</v>
      </c>
      <c r="AU352" s="9">
        <f t="shared" si="222"/>
        <v>0.94211671407980413</v>
      </c>
      <c r="AV352" s="11">
        <f t="shared" si="239"/>
        <v>2.9281754308683208E-2</v>
      </c>
      <c r="AW352">
        <f t="shared" si="240"/>
        <v>0.1744825417636483</v>
      </c>
      <c r="AX352">
        <f t="shared" si="241"/>
        <v>-1.6022715595997798</v>
      </c>
      <c r="AY352">
        <f t="shared" si="242"/>
        <v>0.48837830447995484</v>
      </c>
      <c r="AZ352">
        <f t="shared" si="243"/>
        <v>9.668943876013247E-5</v>
      </c>
      <c r="BA352">
        <f t="shared" si="251"/>
        <v>1.4780567232692998E-2</v>
      </c>
    </row>
    <row r="353" spans="7:53" x14ac:dyDescent="0.25">
      <c r="G353" s="4">
        <f t="shared" si="244"/>
        <v>40944</v>
      </c>
      <c r="H353">
        <f t="shared" si="245"/>
        <v>7</v>
      </c>
      <c r="I353" s="4">
        <f t="shared" si="223"/>
        <v>0</v>
      </c>
      <c r="J353">
        <f t="shared" si="224"/>
        <v>0</v>
      </c>
      <c r="K353">
        <f t="shared" si="225"/>
        <v>0</v>
      </c>
      <c r="L353" s="9">
        <f t="shared" si="210"/>
        <v>1</v>
      </c>
      <c r="M353" s="9">
        <f t="shared" si="226"/>
        <v>0</v>
      </c>
      <c r="N353" s="9">
        <f t="shared" si="211"/>
        <v>1</v>
      </c>
      <c r="O353" s="11">
        <f t="shared" si="212"/>
        <v>0</v>
      </c>
      <c r="P353">
        <f t="shared" si="213"/>
        <v>0</v>
      </c>
      <c r="Q353">
        <f t="shared" si="214"/>
        <v>0</v>
      </c>
      <c r="R353">
        <f t="shared" si="215"/>
        <v>0</v>
      </c>
      <c r="S353">
        <f t="shared" si="216"/>
        <v>0</v>
      </c>
      <c r="T353">
        <f t="shared" si="217"/>
        <v>0</v>
      </c>
      <c r="W353" s="4">
        <f t="shared" si="246"/>
        <v>41309</v>
      </c>
      <c r="X353">
        <f t="shared" si="247"/>
        <v>1</v>
      </c>
      <c r="Y353" s="4">
        <f t="shared" si="227"/>
        <v>41309</v>
      </c>
      <c r="Z353">
        <f t="shared" si="228"/>
        <v>1.9543795620437958</v>
      </c>
      <c r="AA353">
        <f t="shared" si="229"/>
        <v>2.198215178482152</v>
      </c>
      <c r="AB353" s="9">
        <f t="shared" si="218"/>
        <v>0.97326905749451476</v>
      </c>
      <c r="AC353" s="9">
        <f t="shared" si="230"/>
        <v>1.0176995770651269</v>
      </c>
      <c r="AD353" s="9">
        <f t="shared" si="219"/>
        <v>0.96783738160537336</v>
      </c>
      <c r="AE353" s="11">
        <f t="shared" si="231"/>
        <v>2.3016236586302197E-2</v>
      </c>
      <c r="AF353">
        <f t="shared" si="232"/>
        <v>0.93488234022010297</v>
      </c>
      <c r="AG353">
        <f t="shared" si="233"/>
        <v>-1.9654584545508751</v>
      </c>
      <c r="AH353">
        <f t="shared" si="234"/>
        <v>0.7789996197869512</v>
      </c>
      <c r="AI353">
        <f t="shared" si="235"/>
        <v>1.5035626585347973E-4</v>
      </c>
      <c r="AJ353">
        <f t="shared" si="248"/>
        <v>1.8213817437366806E-2</v>
      </c>
      <c r="AN353" s="4">
        <f t="shared" si="249"/>
        <v>41675</v>
      </c>
      <c r="AO353">
        <f t="shared" si="250"/>
        <v>3</v>
      </c>
      <c r="AP353" s="4">
        <f t="shared" si="236"/>
        <v>41675</v>
      </c>
      <c r="AQ353">
        <f t="shared" si="237"/>
        <v>2.9568788501026693</v>
      </c>
      <c r="AR353">
        <f t="shared" si="238"/>
        <v>3.2007144665410254</v>
      </c>
      <c r="AS353" s="9">
        <f t="shared" si="220"/>
        <v>0.94876931123198671</v>
      </c>
      <c r="AT353" s="9">
        <f t="shared" si="221"/>
        <v>1.0439792860675203</v>
      </c>
      <c r="AU353" s="9">
        <f t="shared" si="222"/>
        <v>0.94203972491461108</v>
      </c>
      <c r="AV353" s="11">
        <f t="shared" si="239"/>
        <v>2.9296922947365679E-2</v>
      </c>
      <c r="AW353">
        <f t="shared" si="240"/>
        <v>0.17733389442411679</v>
      </c>
      <c r="AX353">
        <f t="shared" si="241"/>
        <v>-1.5985974450978506</v>
      </c>
      <c r="AY353">
        <f t="shared" si="242"/>
        <v>0.4890164779372253</v>
      </c>
      <c r="AZ353">
        <f t="shared" si="243"/>
        <v>9.6823341528167866E-5</v>
      </c>
      <c r="BA353">
        <f t="shared" si="251"/>
        <v>1.4877390574221166E-2</v>
      </c>
    </row>
    <row r="354" spans="7:53" x14ac:dyDescent="0.25">
      <c r="G354" s="4">
        <f t="shared" si="244"/>
        <v>40945</v>
      </c>
      <c r="H354">
        <f t="shared" si="245"/>
        <v>1</v>
      </c>
      <c r="I354" s="4">
        <f t="shared" si="223"/>
        <v>40945</v>
      </c>
      <c r="J354">
        <f t="shared" si="224"/>
        <v>0.95890410958904104</v>
      </c>
      <c r="K354">
        <f t="shared" si="225"/>
        <v>1.2048057489333033</v>
      </c>
      <c r="L354" s="9">
        <f t="shared" si="210"/>
        <v>0.99107408787537554</v>
      </c>
      <c r="M354" s="9">
        <f t="shared" si="226"/>
        <v>0.99941620944416631</v>
      </c>
      <c r="N354" s="9">
        <f t="shared" si="211"/>
        <v>0.98739662627629166</v>
      </c>
      <c r="O354" s="11">
        <f t="shared" si="212"/>
        <v>1.5145899940270598E-2</v>
      </c>
      <c r="P354">
        <f t="shared" si="213"/>
        <v>1.9117618753922436</v>
      </c>
      <c r="Q354">
        <f t="shared" si="214"/>
        <v>-4.090737714764602</v>
      </c>
      <c r="R354">
        <f t="shared" si="215"/>
        <v>0.96334891703426206</v>
      </c>
      <c r="S354">
        <f t="shared" si="216"/>
        <v>1.8190050721453811E-4</v>
      </c>
      <c r="T354">
        <f t="shared" si="217"/>
        <v>1.8190050721453811E-4</v>
      </c>
      <c r="W354" s="4">
        <f t="shared" si="246"/>
        <v>41310</v>
      </c>
      <c r="X354">
        <f t="shared" si="247"/>
        <v>2</v>
      </c>
      <c r="Y354" s="4">
        <f t="shared" si="227"/>
        <v>41310</v>
      </c>
      <c r="Z354">
        <f t="shared" si="228"/>
        <v>1.957116788321168</v>
      </c>
      <c r="AA354">
        <f t="shared" si="229"/>
        <v>2.2009524047595241</v>
      </c>
      <c r="AB354" s="9">
        <f t="shared" si="218"/>
        <v>0.97321018355668476</v>
      </c>
      <c r="AC354" s="9">
        <f t="shared" si="230"/>
        <v>1.0177611423699728</v>
      </c>
      <c r="AD354" s="9">
        <f t="shared" si="219"/>
        <v>0.96777431553571558</v>
      </c>
      <c r="AE354" s="11">
        <f t="shared" si="231"/>
        <v>2.3035501402525655E-2</v>
      </c>
      <c r="AF354">
        <f t="shared" si="232"/>
        <v>0.9401110588518915</v>
      </c>
      <c r="AG354">
        <f t="shared" si="233"/>
        <v>-1.9582008159122848</v>
      </c>
      <c r="AH354">
        <f t="shared" si="234"/>
        <v>0.77984935358747032</v>
      </c>
      <c r="AI354">
        <f t="shared" si="235"/>
        <v>1.5052938032448888E-4</v>
      </c>
      <c r="AJ354">
        <f t="shared" si="248"/>
        <v>1.8364346817691297E-2</v>
      </c>
      <c r="AN354" s="4">
        <f t="shared" si="249"/>
        <v>41676</v>
      </c>
      <c r="AO354">
        <f t="shared" si="250"/>
        <v>4</v>
      </c>
      <c r="AP354" s="4">
        <f t="shared" si="236"/>
        <v>41676</v>
      </c>
      <c r="AQ354">
        <f t="shared" si="237"/>
        <v>2.9596167008898013</v>
      </c>
      <c r="AR354">
        <f t="shared" si="238"/>
        <v>3.2034523173281575</v>
      </c>
      <c r="AS354" s="9">
        <f t="shared" si="220"/>
        <v>0.94869522213855362</v>
      </c>
      <c r="AT354" s="9">
        <f t="shared" si="221"/>
        <v>1.0440608164442553</v>
      </c>
      <c r="AU354" s="9">
        <f t="shared" si="222"/>
        <v>0.94196270436837637</v>
      </c>
      <c r="AV354" s="11">
        <f t="shared" si="239"/>
        <v>2.931208141934771E-2</v>
      </c>
      <c r="AW354">
        <f t="shared" si="240"/>
        <v>0.18017907180957715</v>
      </c>
      <c r="AX354">
        <f t="shared" si="241"/>
        <v>-1.5949306478028027</v>
      </c>
      <c r="AY354">
        <f t="shared" si="242"/>
        <v>0.48965019162942364</v>
      </c>
      <c r="AZ354">
        <f t="shared" si="243"/>
        <v>9.6956385642960746E-5</v>
      </c>
      <c r="BA354">
        <f t="shared" si="251"/>
        <v>1.4974346959864127E-2</v>
      </c>
    </row>
    <row r="355" spans="7:53" x14ac:dyDescent="0.25">
      <c r="G355" s="4">
        <f t="shared" si="244"/>
        <v>40946</v>
      </c>
      <c r="H355">
        <f t="shared" si="245"/>
        <v>2</v>
      </c>
      <c r="I355" s="4">
        <f t="shared" si="223"/>
        <v>40946</v>
      </c>
      <c r="J355">
        <f t="shared" si="224"/>
        <v>0.9616438356164384</v>
      </c>
      <c r="K355">
        <f t="shared" si="225"/>
        <v>1.2075454749607006</v>
      </c>
      <c r="L355" s="9">
        <f t="shared" si="210"/>
        <v>0.99103597566215618</v>
      </c>
      <c r="M355" s="9">
        <f t="shared" si="226"/>
        <v>0.99945464393555172</v>
      </c>
      <c r="N355" s="9">
        <f t="shared" si="211"/>
        <v>0.98735279503256212</v>
      </c>
      <c r="O355" s="11">
        <f t="shared" si="212"/>
        <v>1.5170127606908978E-2</v>
      </c>
      <c r="P355">
        <f t="shared" si="213"/>
        <v>1.9251959826603648</v>
      </c>
      <c r="Q355">
        <f t="shared" si="214"/>
        <v>-4.0687469394398157</v>
      </c>
      <c r="R355">
        <f t="shared" si="215"/>
        <v>0.96415307870737044</v>
      </c>
      <c r="S355">
        <f t="shared" si="216"/>
        <v>1.8205935100363597E-4</v>
      </c>
      <c r="T355">
        <f t="shared" si="217"/>
        <v>1.8205935100363597E-4</v>
      </c>
      <c r="W355" s="4">
        <f t="shared" si="246"/>
        <v>41311</v>
      </c>
      <c r="X355">
        <f t="shared" si="247"/>
        <v>3</v>
      </c>
      <c r="Y355" s="4">
        <f t="shared" si="227"/>
        <v>41311</v>
      </c>
      <c r="Z355">
        <f t="shared" si="228"/>
        <v>1.9598540145985401</v>
      </c>
      <c r="AA355">
        <f t="shared" si="229"/>
        <v>2.2036896310368963</v>
      </c>
      <c r="AB355" s="9">
        <f t="shared" si="218"/>
        <v>0.9731512606882079</v>
      </c>
      <c r="AC355" s="9">
        <f t="shared" si="230"/>
        <v>1.0178227663007586</v>
      </c>
      <c r="AD355" s="9">
        <f t="shared" si="219"/>
        <v>0.96771120429441249</v>
      </c>
      <c r="AE355" s="11">
        <f t="shared" si="231"/>
        <v>2.3054753875400551E-2</v>
      </c>
      <c r="AF355">
        <f t="shared" si="232"/>
        <v>0.94532410873237271</v>
      </c>
      <c r="AG355">
        <f t="shared" si="233"/>
        <v>-1.9509630980412482</v>
      </c>
      <c r="AH355">
        <f t="shared" si="234"/>
        <v>0.78068390072788663</v>
      </c>
      <c r="AI355">
        <f t="shared" si="235"/>
        <v>1.506995917568719E-4</v>
      </c>
      <c r="AJ355">
        <f t="shared" si="248"/>
        <v>1.851504640944817E-2</v>
      </c>
      <c r="AN355" s="4">
        <f t="shared" si="249"/>
        <v>41677</v>
      </c>
      <c r="AO355">
        <f t="shared" si="250"/>
        <v>5</v>
      </c>
      <c r="AP355" s="4">
        <f t="shared" si="236"/>
        <v>41677</v>
      </c>
      <c r="AQ355">
        <f t="shared" si="237"/>
        <v>2.9623545516769334</v>
      </c>
      <c r="AR355">
        <f t="shared" si="238"/>
        <v>3.2061901681152896</v>
      </c>
      <c r="AS355" s="9">
        <f t="shared" si="220"/>
        <v>0.94862109857113386</v>
      </c>
      <c r="AT355" s="9">
        <f t="shared" si="221"/>
        <v>1.0441423975016813</v>
      </c>
      <c r="AU355" s="9">
        <f t="shared" si="222"/>
        <v>0.94188565247536071</v>
      </c>
      <c r="AV355" s="11">
        <f t="shared" si="239"/>
        <v>2.9327229730101288E-2</v>
      </c>
      <c r="AW355">
        <f t="shared" si="240"/>
        <v>0.18301809008070533</v>
      </c>
      <c r="AX355">
        <f t="shared" si="241"/>
        <v>-1.5912711489148768</v>
      </c>
      <c r="AY355">
        <f t="shared" si="242"/>
        <v>0.49027945124466582</v>
      </c>
      <c r="AZ355">
        <f t="shared" si="243"/>
        <v>9.7088572040561285E-5</v>
      </c>
      <c r="BA355">
        <f t="shared" si="251"/>
        <v>1.5071435531904688E-2</v>
      </c>
    </row>
    <row r="356" spans="7:53" x14ac:dyDescent="0.25">
      <c r="G356" s="4">
        <f t="shared" si="244"/>
        <v>40947</v>
      </c>
      <c r="H356">
        <f t="shared" si="245"/>
        <v>3</v>
      </c>
      <c r="I356" s="4">
        <f t="shared" si="223"/>
        <v>40947</v>
      </c>
      <c r="J356">
        <f t="shared" si="224"/>
        <v>0.96438356164383565</v>
      </c>
      <c r="K356">
        <f t="shared" si="225"/>
        <v>1.210285200988098</v>
      </c>
      <c r="L356" s="9">
        <f t="shared" si="210"/>
        <v>0.99099779755373607</v>
      </c>
      <c r="M356" s="9">
        <f t="shared" si="226"/>
        <v>0.99949314784328125</v>
      </c>
      <c r="N356" s="9">
        <f t="shared" si="211"/>
        <v>0.98730890227358858</v>
      </c>
      <c r="O356" s="11">
        <f t="shared" si="212"/>
        <v>1.5194340330623876E-2</v>
      </c>
      <c r="P356">
        <f t="shared" si="213"/>
        <v>1.9385597841773901</v>
      </c>
      <c r="Q356">
        <f t="shared" si="214"/>
        <v>-4.0468629588864893</v>
      </c>
      <c r="R356">
        <f t="shared" si="215"/>
        <v>0.96493114986839701</v>
      </c>
      <c r="S356">
        <f t="shared" si="216"/>
        <v>1.8221329231100404E-4</v>
      </c>
      <c r="T356">
        <f t="shared" si="217"/>
        <v>1.8221329231100404E-4</v>
      </c>
      <c r="W356" s="4">
        <f t="shared" si="246"/>
        <v>41312</v>
      </c>
      <c r="X356">
        <f t="shared" si="247"/>
        <v>4</v>
      </c>
      <c r="Y356" s="4">
        <f t="shared" si="227"/>
        <v>41312</v>
      </c>
      <c r="Z356">
        <f t="shared" si="228"/>
        <v>1.9625912408759125</v>
      </c>
      <c r="AA356">
        <f t="shared" si="229"/>
        <v>2.2064268573142689</v>
      </c>
      <c r="AB356" s="9">
        <f t="shared" si="218"/>
        <v>0.97309228893211897</v>
      </c>
      <c r="AC356" s="9">
        <f t="shared" si="230"/>
        <v>1.0178844488324144</v>
      </c>
      <c r="AD356" s="9">
        <f t="shared" si="219"/>
        <v>0.96764804792279924</v>
      </c>
      <c r="AE356" s="11">
        <f t="shared" si="231"/>
        <v>2.3073994011427863E-2</v>
      </c>
      <c r="AF356">
        <f t="shared" si="232"/>
        <v>0.95052154925833399</v>
      </c>
      <c r="AG356">
        <f t="shared" si="233"/>
        <v>-1.9437452267100863</v>
      </c>
      <c r="AH356">
        <f t="shared" si="234"/>
        <v>0.78150331487336799</v>
      </c>
      <c r="AI356">
        <f t="shared" si="235"/>
        <v>1.5086691000217953E-4</v>
      </c>
      <c r="AJ356">
        <f t="shared" si="248"/>
        <v>1.8665913319450351E-2</v>
      </c>
      <c r="AN356" s="4">
        <f t="shared" si="249"/>
        <v>41678</v>
      </c>
      <c r="AO356">
        <f t="shared" si="250"/>
        <v>6</v>
      </c>
      <c r="AP356" s="4">
        <f t="shared" si="236"/>
        <v>0</v>
      </c>
      <c r="AQ356">
        <f t="shared" si="237"/>
        <v>0</v>
      </c>
      <c r="AR356">
        <f t="shared" si="238"/>
        <v>0</v>
      </c>
      <c r="AS356" s="9">
        <f t="shared" si="220"/>
        <v>1</v>
      </c>
      <c r="AT356" s="9">
        <f t="shared" si="221"/>
        <v>0</v>
      </c>
      <c r="AU356" s="9">
        <f t="shared" si="222"/>
        <v>1</v>
      </c>
      <c r="AV356" s="11">
        <f t="shared" si="239"/>
        <v>0</v>
      </c>
      <c r="AW356">
        <f t="shared" si="240"/>
        <v>0</v>
      </c>
      <c r="AX356">
        <f t="shared" si="241"/>
        <v>0</v>
      </c>
      <c r="AY356">
        <f t="shared" si="242"/>
        <v>0</v>
      </c>
      <c r="AZ356">
        <f t="shared" si="243"/>
        <v>0</v>
      </c>
      <c r="BA356">
        <f t="shared" si="251"/>
        <v>1.5071435531904688E-2</v>
      </c>
    </row>
    <row r="357" spans="7:53" x14ac:dyDescent="0.25">
      <c r="G357" s="4">
        <f t="shared" si="244"/>
        <v>40948</v>
      </c>
      <c r="H357">
        <f t="shared" si="245"/>
        <v>4</v>
      </c>
      <c r="I357" s="4">
        <f t="shared" si="223"/>
        <v>40948</v>
      </c>
      <c r="J357">
        <f t="shared" si="224"/>
        <v>0.9671232876712329</v>
      </c>
      <c r="K357">
        <f t="shared" si="225"/>
        <v>1.2130249270154951</v>
      </c>
      <c r="L357" s="9">
        <f t="shared" si="210"/>
        <v>0.99095955359961563</v>
      </c>
      <c r="M357" s="9">
        <f t="shared" si="226"/>
        <v>0.99953172113313049</v>
      </c>
      <c r="N357" s="9">
        <f t="shared" si="211"/>
        <v>0.98726494804743481</v>
      </c>
      <c r="O357" s="11">
        <f t="shared" si="212"/>
        <v>1.5218538119124063E-2</v>
      </c>
      <c r="P357">
        <f t="shared" si="213"/>
        <v>1.9518537791619648</v>
      </c>
      <c r="Q357">
        <f t="shared" si="214"/>
        <v>-4.0250850152817037</v>
      </c>
      <c r="R357">
        <f t="shared" si="215"/>
        <v>0.96568388061972077</v>
      </c>
      <c r="S357">
        <f t="shared" si="216"/>
        <v>1.8236247224306997E-4</v>
      </c>
      <c r="T357">
        <f t="shared" si="217"/>
        <v>1.8236247224306997E-4</v>
      </c>
      <c r="W357" s="4">
        <f t="shared" si="246"/>
        <v>41313</v>
      </c>
      <c r="X357">
        <f t="shared" si="247"/>
        <v>5</v>
      </c>
      <c r="Y357" s="4">
        <f t="shared" si="227"/>
        <v>41313</v>
      </c>
      <c r="Z357">
        <f t="shared" si="228"/>
        <v>1.9653284671532847</v>
      </c>
      <c r="AA357">
        <f t="shared" si="229"/>
        <v>2.2091640835916406</v>
      </c>
      <c r="AB357" s="9">
        <f t="shared" si="218"/>
        <v>0.97303326833143411</v>
      </c>
      <c r="AC357" s="9">
        <f t="shared" si="230"/>
        <v>1.0179461899398905</v>
      </c>
      <c r="AD357" s="9">
        <f t="shared" si="219"/>
        <v>0.96758484646219189</v>
      </c>
      <c r="AE357" s="11">
        <f t="shared" si="231"/>
        <v>2.3093221817102307E-2</v>
      </c>
      <c r="AF357">
        <f t="shared" si="232"/>
        <v>0.9557034395299091</v>
      </c>
      <c r="AG357">
        <f t="shared" si="233"/>
        <v>-1.9365471280600888</v>
      </c>
      <c r="AH357">
        <f t="shared" si="234"/>
        <v>0.78230764998471469</v>
      </c>
      <c r="AI357">
        <f t="shared" si="235"/>
        <v>1.5103134497052533E-4</v>
      </c>
      <c r="AJ357">
        <f t="shared" si="248"/>
        <v>1.8816944664420875E-2</v>
      </c>
      <c r="AN357" s="4">
        <f t="shared" si="249"/>
        <v>41679</v>
      </c>
      <c r="AO357">
        <f t="shared" si="250"/>
        <v>7</v>
      </c>
      <c r="AP357" s="4">
        <f t="shared" si="236"/>
        <v>0</v>
      </c>
      <c r="AQ357">
        <f t="shared" si="237"/>
        <v>0</v>
      </c>
      <c r="AR357">
        <f t="shared" si="238"/>
        <v>0</v>
      </c>
      <c r="AS357" s="9">
        <f t="shared" si="220"/>
        <v>1</v>
      </c>
      <c r="AT357" s="9">
        <f t="shared" si="221"/>
        <v>0</v>
      </c>
      <c r="AU357" s="9">
        <f t="shared" si="222"/>
        <v>1</v>
      </c>
      <c r="AV357" s="11">
        <f t="shared" si="239"/>
        <v>0</v>
      </c>
      <c r="AW357">
        <f t="shared" si="240"/>
        <v>0</v>
      </c>
      <c r="AX357">
        <f t="shared" si="241"/>
        <v>0</v>
      </c>
      <c r="AY357">
        <f t="shared" si="242"/>
        <v>0</v>
      </c>
      <c r="AZ357">
        <f t="shared" si="243"/>
        <v>0</v>
      </c>
      <c r="BA357">
        <f t="shared" si="251"/>
        <v>1.5071435531904688E-2</v>
      </c>
    </row>
    <row r="358" spans="7:53" x14ac:dyDescent="0.25">
      <c r="G358" s="4">
        <f t="shared" si="244"/>
        <v>40949</v>
      </c>
      <c r="H358">
        <f t="shared" si="245"/>
        <v>5</v>
      </c>
      <c r="I358" s="4">
        <f t="shared" si="223"/>
        <v>40949</v>
      </c>
      <c r="J358">
        <f t="shared" si="224"/>
        <v>0.96986301369863015</v>
      </c>
      <c r="K358">
        <f t="shared" si="225"/>
        <v>1.2157646530428925</v>
      </c>
      <c r="L358" s="9">
        <f t="shared" si="210"/>
        <v>0.99092124384928026</v>
      </c>
      <c r="M358" s="9">
        <f t="shared" si="226"/>
        <v>0.99957036377090469</v>
      </c>
      <c r="N358" s="9">
        <f t="shared" si="211"/>
        <v>0.98722093240214803</v>
      </c>
      <c r="O358" s="11">
        <f t="shared" si="212"/>
        <v>1.5242720980118264E-2</v>
      </c>
      <c r="P358">
        <f t="shared" si="213"/>
        <v>1.9650784620638582</v>
      </c>
      <c r="Q358">
        <f t="shared" si="214"/>
        <v>-4.0034123581300491</v>
      </c>
      <c r="R358">
        <f t="shared" si="215"/>
        <v>0.96641199978517212</v>
      </c>
      <c r="S358">
        <f t="shared" si="216"/>
        <v>1.8250702790764385E-4</v>
      </c>
      <c r="T358">
        <f t="shared" si="217"/>
        <v>1.8250702790764385E-4</v>
      </c>
      <c r="W358" s="4">
        <f t="shared" si="246"/>
        <v>41314</v>
      </c>
      <c r="X358">
        <f t="shared" si="247"/>
        <v>6</v>
      </c>
      <c r="Y358" s="4">
        <f t="shared" si="227"/>
        <v>0</v>
      </c>
      <c r="Z358">
        <f t="shared" si="228"/>
        <v>0</v>
      </c>
      <c r="AA358">
        <f t="shared" si="229"/>
        <v>0</v>
      </c>
      <c r="AB358" s="9">
        <f t="shared" si="218"/>
        <v>1</v>
      </c>
      <c r="AC358" s="9">
        <f t="shared" si="230"/>
        <v>0</v>
      </c>
      <c r="AD358" s="9">
        <f t="shared" si="219"/>
        <v>1</v>
      </c>
      <c r="AE358" s="11">
        <f t="shared" si="231"/>
        <v>0</v>
      </c>
      <c r="AF358">
        <f t="shared" si="232"/>
        <v>0</v>
      </c>
      <c r="AG358">
        <f t="shared" si="233"/>
        <v>0</v>
      </c>
      <c r="AH358">
        <f t="shared" si="234"/>
        <v>0</v>
      </c>
      <c r="AI358">
        <f t="shared" si="235"/>
        <v>0</v>
      </c>
      <c r="AJ358">
        <f t="shared" si="248"/>
        <v>1.8816944664420875E-2</v>
      </c>
      <c r="AN358" s="4">
        <f t="shared" si="249"/>
        <v>41680</v>
      </c>
      <c r="AO358">
        <f t="shared" si="250"/>
        <v>1</v>
      </c>
      <c r="AP358" s="4">
        <f t="shared" si="236"/>
        <v>41680</v>
      </c>
      <c r="AQ358">
        <f t="shared" si="237"/>
        <v>2.97056810403833</v>
      </c>
      <c r="AR358">
        <f t="shared" si="238"/>
        <v>3.2144037204766862</v>
      </c>
      <c r="AS358" s="9">
        <f t="shared" si="220"/>
        <v>0.94839852138453717</v>
      </c>
      <c r="AT358" s="9">
        <f t="shared" si="221"/>
        <v>1.0443874445699781</v>
      </c>
      <c r="AU358" s="9">
        <f t="shared" si="222"/>
        <v>0.94165430905794789</v>
      </c>
      <c r="AV358" s="11">
        <f t="shared" si="239"/>
        <v>2.9372613749673888E-2</v>
      </c>
      <c r="AW358">
        <f t="shared" si="240"/>
        <v>0.19149835099437065</v>
      </c>
      <c r="AX358">
        <f t="shared" si="241"/>
        <v>-1.5803362556444496</v>
      </c>
      <c r="AY358">
        <f t="shared" si="242"/>
        <v>0.49214056434700187</v>
      </c>
      <c r="AZ358">
        <f t="shared" si="243"/>
        <v>9.7479994655922655E-5</v>
      </c>
      <c r="BA358">
        <f t="shared" si="251"/>
        <v>1.5168915526560611E-2</v>
      </c>
    </row>
    <row r="359" spans="7:53" x14ac:dyDescent="0.25">
      <c r="G359" s="4">
        <f t="shared" si="244"/>
        <v>40950</v>
      </c>
      <c r="H359">
        <f t="shared" si="245"/>
        <v>6</v>
      </c>
      <c r="I359" s="4">
        <f t="shared" si="223"/>
        <v>0</v>
      </c>
      <c r="J359">
        <f t="shared" si="224"/>
        <v>0</v>
      </c>
      <c r="K359">
        <f t="shared" si="225"/>
        <v>0</v>
      </c>
      <c r="L359" s="9">
        <f t="shared" si="210"/>
        <v>1</v>
      </c>
      <c r="M359" s="9">
        <f t="shared" si="226"/>
        <v>0</v>
      </c>
      <c r="N359" s="9">
        <f t="shared" si="211"/>
        <v>1</v>
      </c>
      <c r="O359" s="11">
        <f t="shared" si="212"/>
        <v>0</v>
      </c>
      <c r="P359">
        <f t="shared" si="213"/>
        <v>0</v>
      </c>
      <c r="Q359">
        <f t="shared" si="214"/>
        <v>0</v>
      </c>
      <c r="R359">
        <f t="shared" si="215"/>
        <v>0</v>
      </c>
      <c r="S359">
        <f t="shared" si="216"/>
        <v>0</v>
      </c>
      <c r="T359">
        <f t="shared" si="217"/>
        <v>0</v>
      </c>
      <c r="W359" s="4">
        <f t="shared" si="246"/>
        <v>41315</v>
      </c>
      <c r="X359">
        <f t="shared" si="247"/>
        <v>7</v>
      </c>
      <c r="Y359" s="4">
        <f t="shared" si="227"/>
        <v>0</v>
      </c>
      <c r="Z359">
        <f t="shared" si="228"/>
        <v>0</v>
      </c>
      <c r="AA359">
        <f t="shared" si="229"/>
        <v>0</v>
      </c>
      <c r="AB359" s="9">
        <f t="shared" si="218"/>
        <v>1</v>
      </c>
      <c r="AC359" s="9">
        <f t="shared" si="230"/>
        <v>0</v>
      </c>
      <c r="AD359" s="9">
        <f t="shared" si="219"/>
        <v>1</v>
      </c>
      <c r="AE359" s="11">
        <f t="shared" si="231"/>
        <v>0</v>
      </c>
      <c r="AF359">
        <f t="shared" si="232"/>
        <v>0</v>
      </c>
      <c r="AG359">
        <f t="shared" si="233"/>
        <v>0</v>
      </c>
      <c r="AH359">
        <f t="shared" si="234"/>
        <v>0</v>
      </c>
      <c r="AI359">
        <f t="shared" si="235"/>
        <v>0</v>
      </c>
      <c r="AJ359">
        <f t="shared" si="248"/>
        <v>1.8816944664420875E-2</v>
      </c>
      <c r="AN359" s="4">
        <f t="shared" si="249"/>
        <v>41681</v>
      </c>
      <c r="AO359">
        <f t="shared" si="250"/>
        <v>2</v>
      </c>
      <c r="AP359" s="4">
        <f t="shared" si="236"/>
        <v>41681</v>
      </c>
      <c r="AQ359">
        <f t="shared" si="237"/>
        <v>2.9733059548254621</v>
      </c>
      <c r="AR359">
        <f t="shared" si="238"/>
        <v>3.2171415712638183</v>
      </c>
      <c r="AS359" s="9">
        <f t="shared" si="220"/>
        <v>0.94832426028065575</v>
      </c>
      <c r="AT359" s="9">
        <f t="shared" si="221"/>
        <v>1.0444692281621122</v>
      </c>
      <c r="AU359" s="9">
        <f t="shared" si="222"/>
        <v>0.94157713212003136</v>
      </c>
      <c r="AV359" s="11">
        <f t="shared" si="239"/>
        <v>2.9387721470182569E-2</v>
      </c>
      <c r="AW359">
        <f t="shared" si="240"/>
        <v>0.19431289332232352</v>
      </c>
      <c r="AX359">
        <f t="shared" si="241"/>
        <v>-1.5767057636500916</v>
      </c>
      <c r="AY359">
        <f t="shared" si="242"/>
        <v>0.49275206697569307</v>
      </c>
      <c r="AZ359">
        <f t="shared" si="243"/>
        <v>9.7608760030401087E-5</v>
      </c>
      <c r="BA359">
        <f t="shared" si="251"/>
        <v>1.5266524286591011E-2</v>
      </c>
    </row>
    <row r="360" spans="7:53" x14ac:dyDescent="0.25">
      <c r="G360" s="4">
        <f t="shared" si="244"/>
        <v>40951</v>
      </c>
      <c r="H360">
        <f t="shared" si="245"/>
        <v>7</v>
      </c>
      <c r="I360" s="4">
        <f t="shared" si="223"/>
        <v>0</v>
      </c>
      <c r="J360">
        <f t="shared" si="224"/>
        <v>0</v>
      </c>
      <c r="K360">
        <f t="shared" si="225"/>
        <v>0</v>
      </c>
      <c r="L360" s="9">
        <f t="shared" si="210"/>
        <v>1</v>
      </c>
      <c r="M360" s="9">
        <f t="shared" si="226"/>
        <v>0</v>
      </c>
      <c r="N360" s="9">
        <f t="shared" si="211"/>
        <v>1</v>
      </c>
      <c r="O360" s="11">
        <f t="shared" si="212"/>
        <v>0</v>
      </c>
      <c r="P360">
        <f t="shared" si="213"/>
        <v>0</v>
      </c>
      <c r="Q360">
        <f t="shared" si="214"/>
        <v>0</v>
      </c>
      <c r="R360">
        <f t="shared" si="215"/>
        <v>0</v>
      </c>
      <c r="S360">
        <f t="shared" si="216"/>
        <v>0</v>
      </c>
      <c r="T360">
        <f t="shared" si="217"/>
        <v>0</v>
      </c>
      <c r="W360" s="4">
        <f t="shared" si="246"/>
        <v>41316</v>
      </c>
      <c r="X360">
        <f t="shared" si="247"/>
        <v>1</v>
      </c>
      <c r="Y360" s="4">
        <f t="shared" si="227"/>
        <v>41316</v>
      </c>
      <c r="Z360">
        <f t="shared" si="228"/>
        <v>1.9735401459854016</v>
      </c>
      <c r="AA360">
        <f t="shared" si="229"/>
        <v>2.2173757624237576</v>
      </c>
      <c r="AB360" s="9">
        <f t="shared" si="218"/>
        <v>0.97285591389168324</v>
      </c>
      <c r="AC360" s="9">
        <f t="shared" si="230"/>
        <v>1.0181317644670485</v>
      </c>
      <c r="AD360" s="9">
        <f t="shared" si="219"/>
        <v>0.96739497195927737</v>
      </c>
      <c r="AE360" s="11">
        <f t="shared" si="231"/>
        <v>2.3150831316930555E-2</v>
      </c>
      <c r="AF360">
        <f t="shared" si="232"/>
        <v>0.97115639542992982</v>
      </c>
      <c r="AG360">
        <f t="shared" si="233"/>
        <v>-1.9150707350750691</v>
      </c>
      <c r="AH360">
        <f t="shared" si="234"/>
        <v>0.78463072503160636</v>
      </c>
      <c r="AI360">
        <f t="shared" si="235"/>
        <v>1.5150745016976515E-4</v>
      </c>
      <c r="AJ360">
        <f t="shared" si="248"/>
        <v>1.8968452114590639E-2</v>
      </c>
      <c r="AN360" s="4">
        <f t="shared" si="249"/>
        <v>41682</v>
      </c>
      <c r="AO360">
        <f t="shared" si="250"/>
        <v>3</v>
      </c>
      <c r="AP360" s="4">
        <f t="shared" si="236"/>
        <v>41682</v>
      </c>
      <c r="AQ360">
        <f t="shared" si="237"/>
        <v>2.9760438056125942</v>
      </c>
      <c r="AR360">
        <f t="shared" si="238"/>
        <v>3.2198794220509503</v>
      </c>
      <c r="AS360" s="9">
        <f t="shared" si="220"/>
        <v>0.94824996488243263</v>
      </c>
      <c r="AT360" s="9">
        <f t="shared" si="221"/>
        <v>1.0445510623409806</v>
      </c>
      <c r="AU360" s="9">
        <f t="shared" si="222"/>
        <v>0.94149992400634885</v>
      </c>
      <c r="AV360" s="11">
        <f t="shared" si="239"/>
        <v>2.9402819056783592E-2</v>
      </c>
      <c r="AW360">
        <f t="shared" si="240"/>
        <v>0.19712135652170679</v>
      </c>
      <c r="AX360">
        <f t="shared" si="241"/>
        <v>-1.5730824770089249</v>
      </c>
      <c r="AY360">
        <f t="shared" si="242"/>
        <v>0.49335914578631473</v>
      </c>
      <c r="AZ360">
        <f t="shared" si="243"/>
        <v>9.7736672729552973E-5</v>
      </c>
      <c r="BA360">
        <f t="shared" si="251"/>
        <v>1.5364260959320565E-2</v>
      </c>
    </row>
    <row r="361" spans="7:53" x14ac:dyDescent="0.25">
      <c r="G361" s="4">
        <f t="shared" si="244"/>
        <v>40952</v>
      </c>
      <c r="H361">
        <f t="shared" si="245"/>
        <v>1</v>
      </c>
      <c r="I361" s="4">
        <f t="shared" si="223"/>
        <v>40952</v>
      </c>
      <c r="J361">
        <f t="shared" si="224"/>
        <v>0.9780821917808219</v>
      </c>
      <c r="K361">
        <f t="shared" si="225"/>
        <v>1.2239838311250841</v>
      </c>
      <c r="L361" s="9">
        <f t="shared" si="210"/>
        <v>0.99080592031560555</v>
      </c>
      <c r="M361" s="9">
        <f t="shared" si="226"/>
        <v>0.99968670743028643</v>
      </c>
      <c r="N361" s="9">
        <f t="shared" si="211"/>
        <v>0.98708851743171222</v>
      </c>
      <c r="O361" s="11">
        <f t="shared" si="212"/>
        <v>1.5315180075068605E-2</v>
      </c>
      <c r="P361">
        <f t="shared" si="213"/>
        <v>2.0043415123966777</v>
      </c>
      <c r="Q361">
        <f t="shared" si="214"/>
        <v>-3.9390187085156176</v>
      </c>
      <c r="R361">
        <f t="shared" si="215"/>
        <v>0.96845566444534692</v>
      </c>
      <c r="S361">
        <f t="shared" si="216"/>
        <v>1.8291426181999302E-4</v>
      </c>
      <c r="T361">
        <f t="shared" si="217"/>
        <v>1.8291426181999302E-4</v>
      </c>
      <c r="W361" s="4">
        <f t="shared" si="246"/>
        <v>41317</v>
      </c>
      <c r="X361">
        <f t="shared" si="247"/>
        <v>2</v>
      </c>
      <c r="Y361" s="4">
        <f t="shared" si="227"/>
        <v>41317</v>
      </c>
      <c r="Z361">
        <f t="shared" si="228"/>
        <v>1.9762773722627738</v>
      </c>
      <c r="AA361">
        <f t="shared" si="229"/>
        <v>2.2201129887011302</v>
      </c>
      <c r="AB361" s="9">
        <f t="shared" si="218"/>
        <v>0.97279669834239901</v>
      </c>
      <c r="AC361" s="9">
        <f t="shared" si="230"/>
        <v>1.0181937396277161</v>
      </c>
      <c r="AD361" s="9">
        <f t="shared" si="219"/>
        <v>0.96733159055546936</v>
      </c>
      <c r="AE361" s="11">
        <f t="shared" si="231"/>
        <v>2.3170009866098514E-2</v>
      </c>
      <c r="AF361">
        <f t="shared" si="232"/>
        <v>0.97627666984237171</v>
      </c>
      <c r="AG361">
        <f t="shared" si="233"/>
        <v>-1.907950995836224</v>
      </c>
      <c r="AH361">
        <f t="shared" si="234"/>
        <v>0.78537528931828737</v>
      </c>
      <c r="AI361">
        <f t="shared" si="235"/>
        <v>1.5166045226317333E-4</v>
      </c>
      <c r="AJ361">
        <f t="shared" si="248"/>
        <v>1.9120112566853812E-2</v>
      </c>
      <c r="AN361" s="4">
        <f t="shared" si="249"/>
        <v>41683</v>
      </c>
      <c r="AO361">
        <f t="shared" si="250"/>
        <v>4</v>
      </c>
      <c r="AP361" s="4">
        <f t="shared" si="236"/>
        <v>41683</v>
      </c>
      <c r="AQ361">
        <f t="shared" si="237"/>
        <v>2.9787816563997263</v>
      </c>
      <c r="AR361">
        <f t="shared" si="238"/>
        <v>3.2226172728380824</v>
      </c>
      <c r="AS361" s="9">
        <f t="shared" si="220"/>
        <v>0.94817563522573844</v>
      </c>
      <c r="AT361" s="9">
        <f t="shared" si="221"/>
        <v>1.0446329470878342</v>
      </c>
      <c r="AU361" s="9">
        <f t="shared" si="222"/>
        <v>0.94142268475104551</v>
      </c>
      <c r="AV361" s="11">
        <f t="shared" si="239"/>
        <v>2.9417906514933465E-2</v>
      </c>
      <c r="AW361">
        <f t="shared" si="240"/>
        <v>0.19992375642778987</v>
      </c>
      <c r="AX361">
        <f t="shared" si="241"/>
        <v>-1.569466377297253</v>
      </c>
      <c r="AY361">
        <f t="shared" si="242"/>
        <v>0.49396180718495947</v>
      </c>
      <c r="AZ361">
        <f t="shared" si="243"/>
        <v>9.7863733832293523E-5</v>
      </c>
      <c r="BA361">
        <f t="shared" si="251"/>
        <v>1.5462124693152859E-2</v>
      </c>
    </row>
    <row r="362" spans="7:53" x14ac:dyDescent="0.25">
      <c r="G362" s="4">
        <f t="shared" si="244"/>
        <v>40953</v>
      </c>
      <c r="H362">
        <f t="shared" si="245"/>
        <v>2</v>
      </c>
      <c r="I362" s="4">
        <f t="shared" si="223"/>
        <v>40953</v>
      </c>
      <c r="J362">
        <f t="shared" si="224"/>
        <v>0.98082191780821915</v>
      </c>
      <c r="K362">
        <f t="shared" si="225"/>
        <v>1.2267235571524815</v>
      </c>
      <c r="L362" s="9">
        <f t="shared" si="210"/>
        <v>0.99076734787495446</v>
      </c>
      <c r="M362" s="9">
        <f t="shared" si="226"/>
        <v>0.99972562711841984</v>
      </c>
      <c r="N362" s="9">
        <f t="shared" si="211"/>
        <v>0.98704425659003259</v>
      </c>
      <c r="O362" s="11">
        <f t="shared" si="212"/>
        <v>1.5339303303030724E-2</v>
      </c>
      <c r="P362">
        <f t="shared" si="213"/>
        <v>2.0172937980404022</v>
      </c>
      <c r="Q362">
        <f t="shared" si="214"/>
        <v>-3.9177598356946541</v>
      </c>
      <c r="R362">
        <f t="shared" si="215"/>
        <v>0.96909221263130796</v>
      </c>
      <c r="S362">
        <f t="shared" si="216"/>
        <v>1.8304161389471897E-4</v>
      </c>
      <c r="T362">
        <f t="shared" si="217"/>
        <v>1.8304161389471897E-4</v>
      </c>
      <c r="W362" s="4">
        <f t="shared" si="246"/>
        <v>41318</v>
      </c>
      <c r="X362">
        <f t="shared" si="247"/>
        <v>3</v>
      </c>
      <c r="Y362" s="4">
        <f t="shared" si="227"/>
        <v>41318</v>
      </c>
      <c r="Z362">
        <f t="shared" si="228"/>
        <v>1.9790145985401462</v>
      </c>
      <c r="AA362">
        <f t="shared" si="229"/>
        <v>2.2228502149785023</v>
      </c>
      <c r="AB362" s="9">
        <f t="shared" si="218"/>
        <v>0.97273743416331637</v>
      </c>
      <c r="AC362" s="9">
        <f t="shared" si="230"/>
        <v>1.018255773239261</v>
      </c>
      <c r="AD362" s="9">
        <f t="shared" si="219"/>
        <v>0.96726816426895867</v>
      </c>
      <c r="AE362" s="11">
        <f t="shared" si="231"/>
        <v>2.318917611735033E-2</v>
      </c>
      <c r="AF362">
        <f t="shared" si="232"/>
        <v>0.9813816851331757</v>
      </c>
      <c r="AG362">
        <f t="shared" si="233"/>
        <v>-1.9008506654220094</v>
      </c>
      <c r="AH362">
        <f t="shared" si="234"/>
        <v>0.78610504860070507</v>
      </c>
      <c r="AI362">
        <f t="shared" si="235"/>
        <v>1.5181062146917544E-4</v>
      </c>
      <c r="AJ362">
        <f t="shared" si="248"/>
        <v>1.9271923188322989E-2</v>
      </c>
      <c r="AN362" s="4">
        <f t="shared" si="249"/>
        <v>41684</v>
      </c>
      <c r="AO362">
        <f t="shared" si="250"/>
        <v>5</v>
      </c>
      <c r="AP362" s="4">
        <f t="shared" si="236"/>
        <v>41684</v>
      </c>
      <c r="AQ362">
        <f t="shared" si="237"/>
        <v>2.9815195071868583</v>
      </c>
      <c r="AR362">
        <f t="shared" si="238"/>
        <v>3.2253551236252145</v>
      </c>
      <c r="AS362" s="9">
        <f t="shared" si="220"/>
        <v>0.94810127134642452</v>
      </c>
      <c r="AT362" s="9">
        <f t="shared" si="221"/>
        <v>1.0447148823839385</v>
      </c>
      <c r="AU362" s="9">
        <f t="shared" si="222"/>
        <v>0.94134541438824693</v>
      </c>
      <c r="AV362" s="11">
        <f t="shared" si="239"/>
        <v>2.9432983850086879E-2</v>
      </c>
      <c r="AW362">
        <f t="shared" si="240"/>
        <v>0.2027201088225575</v>
      </c>
      <c r="AX362">
        <f t="shared" si="241"/>
        <v>-1.5658574461529833</v>
      </c>
      <c r="AY362">
        <f t="shared" si="242"/>
        <v>0.49456005769276906</v>
      </c>
      <c r="AZ362">
        <f t="shared" si="243"/>
        <v>9.7989944440469759E-5</v>
      </c>
      <c r="BA362">
        <f t="shared" si="251"/>
        <v>1.5560114637593329E-2</v>
      </c>
    </row>
    <row r="363" spans="7:53" x14ac:dyDescent="0.25">
      <c r="G363" s="4">
        <f t="shared" si="244"/>
        <v>40954</v>
      </c>
      <c r="H363">
        <f t="shared" si="245"/>
        <v>3</v>
      </c>
      <c r="I363" s="4">
        <f t="shared" si="223"/>
        <v>40954</v>
      </c>
      <c r="J363">
        <f t="shared" si="224"/>
        <v>0.98356164383561639</v>
      </c>
      <c r="K363">
        <f t="shared" si="225"/>
        <v>1.2294632831798786</v>
      </c>
      <c r="L363" s="9">
        <f t="shared" si="210"/>
        <v>0.99072870988528339</v>
      </c>
      <c r="M363" s="9">
        <f t="shared" si="226"/>
        <v>0.99976461598395794</v>
      </c>
      <c r="N363" s="9">
        <f t="shared" si="211"/>
        <v>0.98699993456920621</v>
      </c>
      <c r="O363" s="11">
        <f t="shared" si="212"/>
        <v>1.5363411641966532E-2</v>
      </c>
      <c r="P363">
        <f t="shared" si="213"/>
        <v>2.0301791742785471</v>
      </c>
      <c r="Q363">
        <f t="shared" si="214"/>
        <v>-3.8966026036823971</v>
      </c>
      <c r="R363">
        <f t="shared" si="215"/>
        <v>0.96970748686136787</v>
      </c>
      <c r="S363">
        <f t="shared" si="216"/>
        <v>1.8316496963483535E-4</v>
      </c>
      <c r="T363">
        <f t="shared" si="217"/>
        <v>1.8316496963483535E-4</v>
      </c>
      <c r="W363" s="4">
        <f t="shared" si="246"/>
        <v>41319</v>
      </c>
      <c r="X363">
        <f t="shared" si="247"/>
        <v>4</v>
      </c>
      <c r="Y363" s="4">
        <f t="shared" si="227"/>
        <v>41319</v>
      </c>
      <c r="Z363">
        <f t="shared" si="228"/>
        <v>1.9817518248175183</v>
      </c>
      <c r="AA363">
        <f t="shared" si="229"/>
        <v>2.2255874412558745</v>
      </c>
      <c r="AB363" s="9">
        <f t="shared" si="218"/>
        <v>0.97267812139733822</v>
      </c>
      <c r="AC363" s="9">
        <f t="shared" si="230"/>
        <v>1.0183178652767557</v>
      </c>
      <c r="AD363" s="9">
        <f t="shared" si="219"/>
        <v>0.96720469314094581</v>
      </c>
      <c r="AE363" s="11">
        <f t="shared" si="231"/>
        <v>2.3208330077165069E-2</v>
      </c>
      <c r="AF363">
        <f t="shared" si="232"/>
        <v>0.98647149866766215</v>
      </c>
      <c r="AG363">
        <f t="shared" si="233"/>
        <v>-1.8937696721330688</v>
      </c>
      <c r="AH363">
        <f t="shared" si="234"/>
        <v>0.78682005848921854</v>
      </c>
      <c r="AI363">
        <f t="shared" si="235"/>
        <v>1.5195796802576559E-4</v>
      </c>
      <c r="AJ363">
        <f t="shared" si="248"/>
        <v>1.9423881156348754E-2</v>
      </c>
      <c r="AN363" s="4">
        <f t="shared" si="249"/>
        <v>41685</v>
      </c>
      <c r="AO363">
        <f t="shared" si="250"/>
        <v>6</v>
      </c>
      <c r="AP363" s="4">
        <f t="shared" si="236"/>
        <v>0</v>
      </c>
      <c r="AQ363">
        <f t="shared" si="237"/>
        <v>0</v>
      </c>
      <c r="AR363">
        <f t="shared" si="238"/>
        <v>0</v>
      </c>
      <c r="AS363" s="9">
        <f t="shared" si="220"/>
        <v>1</v>
      </c>
      <c r="AT363" s="9">
        <f t="shared" si="221"/>
        <v>0</v>
      </c>
      <c r="AU363" s="9">
        <f t="shared" si="222"/>
        <v>1</v>
      </c>
      <c r="AV363" s="11">
        <f t="shared" si="239"/>
        <v>0</v>
      </c>
      <c r="AW363">
        <f t="shared" si="240"/>
        <v>0</v>
      </c>
      <c r="AX363">
        <f t="shared" si="241"/>
        <v>0</v>
      </c>
      <c r="AY363">
        <f t="shared" si="242"/>
        <v>0</v>
      </c>
      <c r="AZ363">
        <f t="shared" si="243"/>
        <v>0</v>
      </c>
      <c r="BA363">
        <f t="shared" si="251"/>
        <v>1.5560114637593329E-2</v>
      </c>
    </row>
    <row r="364" spans="7:53" x14ac:dyDescent="0.25">
      <c r="G364" s="4">
        <f t="shared" si="244"/>
        <v>40955</v>
      </c>
      <c r="H364">
        <f t="shared" si="245"/>
        <v>4</v>
      </c>
      <c r="I364" s="4">
        <f t="shared" si="223"/>
        <v>40955</v>
      </c>
      <c r="J364">
        <f t="shared" si="224"/>
        <v>0.98630136986301364</v>
      </c>
      <c r="K364">
        <f t="shared" si="225"/>
        <v>1.232203009207276</v>
      </c>
      <c r="L364" s="9">
        <f t="shared" si="210"/>
        <v>0.99069000639598492</v>
      </c>
      <c r="M364" s="9">
        <f t="shared" si="226"/>
        <v>0.99980367399288705</v>
      </c>
      <c r="N364" s="9">
        <f t="shared" si="211"/>
        <v>0.98695555141718039</v>
      </c>
      <c r="O364" s="11">
        <f t="shared" si="212"/>
        <v>1.538750509956128E-2</v>
      </c>
      <c r="P364">
        <f t="shared" si="213"/>
        <v>2.0429981081225912</v>
      </c>
      <c r="Q364">
        <f t="shared" si="214"/>
        <v>-3.8755463041091844</v>
      </c>
      <c r="R364">
        <f t="shared" si="215"/>
        <v>0.97030209588809979</v>
      </c>
      <c r="S364">
        <f t="shared" si="216"/>
        <v>1.8328444357793925E-4</v>
      </c>
      <c r="T364">
        <f t="shared" si="217"/>
        <v>1.8328444357793925E-4</v>
      </c>
      <c r="W364" s="4">
        <f t="shared" si="246"/>
        <v>41320</v>
      </c>
      <c r="X364">
        <f t="shared" si="247"/>
        <v>5</v>
      </c>
      <c r="Y364" s="4">
        <f t="shared" si="227"/>
        <v>41320</v>
      </c>
      <c r="Z364">
        <f t="shared" si="228"/>
        <v>1.9844890510948907</v>
      </c>
      <c r="AA364">
        <f t="shared" si="229"/>
        <v>2.2283246675332471</v>
      </c>
      <c r="AB364" s="9">
        <f t="shared" si="218"/>
        <v>0.97261876008734827</v>
      </c>
      <c r="AC364" s="9">
        <f t="shared" si="230"/>
        <v>1.0183800157152929</v>
      </c>
      <c r="AD364" s="9">
        <f t="shared" si="219"/>
        <v>0.96714117721261217</v>
      </c>
      <c r="AE364" s="11">
        <f t="shared" si="231"/>
        <v>2.3227471752016414E-2</v>
      </c>
      <c r="AF364">
        <f t="shared" si="232"/>
        <v>0.99154616752741742</v>
      </c>
      <c r="AG364">
        <f t="shared" si="233"/>
        <v>-1.8867079446229971</v>
      </c>
      <c r="AH364">
        <f t="shared" si="234"/>
        <v>0.78752037484912318</v>
      </c>
      <c r="AI364">
        <f t="shared" si="235"/>
        <v>1.5210250222180344E-4</v>
      </c>
      <c r="AJ364">
        <f t="shared" si="248"/>
        <v>1.9575983658570557E-2</v>
      </c>
      <c r="AN364" s="4">
        <f t="shared" si="249"/>
        <v>41686</v>
      </c>
      <c r="AO364">
        <f t="shared" si="250"/>
        <v>7</v>
      </c>
      <c r="AP364" s="4">
        <f t="shared" si="236"/>
        <v>0</v>
      </c>
      <c r="AQ364">
        <f t="shared" si="237"/>
        <v>0</v>
      </c>
      <c r="AR364">
        <f t="shared" si="238"/>
        <v>0</v>
      </c>
      <c r="AS364" s="9">
        <f t="shared" si="220"/>
        <v>1</v>
      </c>
      <c r="AT364" s="9">
        <f t="shared" si="221"/>
        <v>0</v>
      </c>
      <c r="AU364" s="9">
        <f t="shared" si="222"/>
        <v>1</v>
      </c>
      <c r="AV364" s="11">
        <f t="shared" si="239"/>
        <v>0</v>
      </c>
      <c r="AW364">
        <f t="shared" si="240"/>
        <v>0</v>
      </c>
      <c r="AX364">
        <f t="shared" si="241"/>
        <v>0</v>
      </c>
      <c r="AY364">
        <f t="shared" si="242"/>
        <v>0</v>
      </c>
      <c r="AZ364">
        <f t="shared" si="243"/>
        <v>0</v>
      </c>
      <c r="BA364">
        <f t="shared" si="251"/>
        <v>1.5560114637593329E-2</v>
      </c>
    </row>
    <row r="365" spans="7:53" x14ac:dyDescent="0.25">
      <c r="G365" s="4">
        <f t="shared" si="244"/>
        <v>40956</v>
      </c>
      <c r="H365">
        <f t="shared" si="245"/>
        <v>5</v>
      </c>
      <c r="I365" s="4">
        <f t="shared" si="223"/>
        <v>40956</v>
      </c>
      <c r="J365">
        <f t="shared" si="224"/>
        <v>0.989041095890411</v>
      </c>
      <c r="K365">
        <f t="shared" si="225"/>
        <v>1.2349427352346733</v>
      </c>
      <c r="L365" s="9">
        <f t="shared" si="210"/>
        <v>0.99065123745643646</v>
      </c>
      <c r="M365" s="9">
        <f t="shared" si="226"/>
        <v>0.9998428011112227</v>
      </c>
      <c r="N365" s="9">
        <f t="shared" si="211"/>
        <v>0.98691110718188557</v>
      </c>
      <c r="O365" s="11">
        <f t="shared" si="212"/>
        <v>1.5411583683497551E-2</v>
      </c>
      <c r="P365">
        <f t="shared" si="213"/>
        <v>2.0557510622024768</v>
      </c>
      <c r="Q365">
        <f t="shared" si="214"/>
        <v>-3.8545902353285557</v>
      </c>
      <c r="R365">
        <f t="shared" si="215"/>
        <v>0.97087662970492361</v>
      </c>
      <c r="S365">
        <f t="shared" si="216"/>
        <v>1.8340014673431647E-4</v>
      </c>
      <c r="T365">
        <f t="shared" si="217"/>
        <v>1.8340014673431647E-4</v>
      </c>
      <c r="W365" s="4">
        <f t="shared" si="246"/>
        <v>41321</v>
      </c>
      <c r="X365">
        <f t="shared" si="247"/>
        <v>6</v>
      </c>
      <c r="Y365" s="4">
        <f t="shared" si="227"/>
        <v>0</v>
      </c>
      <c r="Z365">
        <f t="shared" si="228"/>
        <v>0</v>
      </c>
      <c r="AA365">
        <f t="shared" si="229"/>
        <v>0</v>
      </c>
      <c r="AB365" s="9">
        <f t="shared" si="218"/>
        <v>1</v>
      </c>
      <c r="AC365" s="9">
        <f t="shared" si="230"/>
        <v>0</v>
      </c>
      <c r="AD365" s="9">
        <f t="shared" si="219"/>
        <v>1</v>
      </c>
      <c r="AE365" s="11">
        <f t="shared" si="231"/>
        <v>0</v>
      </c>
      <c r="AF365">
        <f t="shared" si="232"/>
        <v>0</v>
      </c>
      <c r="AG365">
        <f t="shared" si="233"/>
        <v>0</v>
      </c>
      <c r="AH365">
        <f t="shared" si="234"/>
        <v>0</v>
      </c>
      <c r="AI365">
        <f t="shared" si="235"/>
        <v>0</v>
      </c>
      <c r="AJ365">
        <f t="shared" si="248"/>
        <v>1.9575983658570557E-2</v>
      </c>
      <c r="AN365" s="4">
        <f t="shared" si="249"/>
        <v>41687</v>
      </c>
      <c r="AO365">
        <f t="shared" si="250"/>
        <v>1</v>
      </c>
      <c r="AP365" s="4">
        <f t="shared" si="236"/>
        <v>41687</v>
      </c>
      <c r="AQ365">
        <f t="shared" si="237"/>
        <v>2.9897330595482545</v>
      </c>
      <c r="AR365">
        <f t="shared" si="238"/>
        <v>3.2335686759866107</v>
      </c>
      <c r="AS365" s="9">
        <f t="shared" si="220"/>
        <v>0.9478779747309829</v>
      </c>
      <c r="AT365" s="9">
        <f t="shared" si="221"/>
        <v>1.0449609913806204</v>
      </c>
      <c r="AU365" s="9">
        <f t="shared" si="222"/>
        <v>0.9411134169958506</v>
      </c>
      <c r="AV365" s="11">
        <f t="shared" si="239"/>
        <v>2.9478155172059681E-2</v>
      </c>
      <c r="AW365">
        <f t="shared" si="240"/>
        <v>0.21107303795866875</v>
      </c>
      <c r="AX365">
        <f t="shared" si="241"/>
        <v>-1.5550734814279268</v>
      </c>
      <c r="AY365">
        <f t="shared" si="242"/>
        <v>0.49632841077933776</v>
      </c>
      <c r="AZ365">
        <f t="shared" si="243"/>
        <v>9.8363484654513631E-5</v>
      </c>
      <c r="BA365">
        <f t="shared" si="251"/>
        <v>1.5658478122247844E-2</v>
      </c>
    </row>
    <row r="366" spans="7:53" x14ac:dyDescent="0.25">
      <c r="G366" s="4">
        <f t="shared" si="244"/>
        <v>40957</v>
      </c>
      <c r="H366">
        <f t="shared" si="245"/>
        <v>6</v>
      </c>
      <c r="I366" s="4">
        <f t="shared" si="223"/>
        <v>0</v>
      </c>
      <c r="J366">
        <f t="shared" si="224"/>
        <v>0</v>
      </c>
      <c r="K366">
        <f t="shared" si="225"/>
        <v>0</v>
      </c>
      <c r="L366" s="9">
        <f t="shared" si="210"/>
        <v>1</v>
      </c>
      <c r="M366" s="9">
        <f t="shared" si="226"/>
        <v>0</v>
      </c>
      <c r="N366" s="9">
        <f t="shared" si="211"/>
        <v>1</v>
      </c>
      <c r="O366" s="11">
        <f t="shared" si="212"/>
        <v>0</v>
      </c>
      <c r="P366">
        <f t="shared" si="213"/>
        <v>0</v>
      </c>
      <c r="Q366">
        <f t="shared" si="214"/>
        <v>0</v>
      </c>
      <c r="R366">
        <f t="shared" si="215"/>
        <v>0</v>
      </c>
      <c r="S366">
        <f t="shared" si="216"/>
        <v>0</v>
      </c>
      <c r="T366">
        <f t="shared" si="217"/>
        <v>0</v>
      </c>
      <c r="W366" s="4">
        <f t="shared" si="246"/>
        <v>41322</v>
      </c>
      <c r="X366">
        <f t="shared" si="247"/>
        <v>7</v>
      </c>
      <c r="Y366" s="4">
        <f t="shared" si="227"/>
        <v>0</v>
      </c>
      <c r="Z366">
        <f t="shared" si="228"/>
        <v>0</v>
      </c>
      <c r="AA366">
        <f t="shared" si="229"/>
        <v>0</v>
      </c>
      <c r="AB366" s="9">
        <f t="shared" si="218"/>
        <v>1</v>
      </c>
      <c r="AC366" s="9">
        <f t="shared" si="230"/>
        <v>0</v>
      </c>
      <c r="AD366" s="9">
        <f t="shared" si="219"/>
        <v>1</v>
      </c>
      <c r="AE366" s="11">
        <f t="shared" si="231"/>
        <v>0</v>
      </c>
      <c r="AF366">
        <f t="shared" si="232"/>
        <v>0</v>
      </c>
      <c r="AG366">
        <f t="shared" si="233"/>
        <v>0</v>
      </c>
      <c r="AH366">
        <f t="shared" si="234"/>
        <v>0</v>
      </c>
      <c r="AI366">
        <f t="shared" si="235"/>
        <v>0</v>
      </c>
      <c r="AJ366">
        <f t="shared" si="248"/>
        <v>1.9575983658570557E-2</v>
      </c>
      <c r="AN366" s="4">
        <f t="shared" si="249"/>
        <v>41688</v>
      </c>
      <c r="AO366">
        <f t="shared" si="250"/>
        <v>2</v>
      </c>
      <c r="AP366" s="4">
        <f t="shared" si="236"/>
        <v>41688</v>
      </c>
      <c r="AQ366">
        <f t="shared" si="237"/>
        <v>2.9924709103353866</v>
      </c>
      <c r="AR366">
        <f t="shared" si="238"/>
        <v>3.2363065267737428</v>
      </c>
      <c r="AS366" s="9">
        <f t="shared" si="220"/>
        <v>0.94780347431931178</v>
      </c>
      <c r="AT366" s="9">
        <f t="shared" si="221"/>
        <v>1.0450431286866626</v>
      </c>
      <c r="AU366" s="9">
        <f t="shared" si="222"/>
        <v>0.94103602254394503</v>
      </c>
      <c r="AV366" s="11">
        <f t="shared" si="239"/>
        <v>2.9493192069708563E-2</v>
      </c>
      <c r="AW366">
        <f t="shared" si="240"/>
        <v>0.21384535706439434</v>
      </c>
      <c r="AX366">
        <f t="shared" si="241"/>
        <v>-1.5514930421612092</v>
      </c>
      <c r="AY366">
        <f t="shared" si="242"/>
        <v>0.49690908518883287</v>
      </c>
      <c r="AZ366">
        <f t="shared" si="243"/>
        <v>9.8486304752486517E-5</v>
      </c>
      <c r="BA366">
        <f t="shared" si="251"/>
        <v>1.5756964427000329E-2</v>
      </c>
    </row>
    <row r="367" spans="7:53" x14ac:dyDescent="0.25">
      <c r="G367" s="4">
        <f t="shared" si="244"/>
        <v>40958</v>
      </c>
      <c r="H367">
        <f t="shared" si="245"/>
        <v>7</v>
      </c>
      <c r="I367" s="4">
        <f t="shared" si="223"/>
        <v>0</v>
      </c>
      <c r="J367">
        <f t="shared" si="224"/>
        <v>0</v>
      </c>
      <c r="K367">
        <f t="shared" si="225"/>
        <v>0</v>
      </c>
      <c r="L367" s="9">
        <f t="shared" si="210"/>
        <v>1</v>
      </c>
      <c r="M367" s="9">
        <f t="shared" si="226"/>
        <v>0</v>
      </c>
      <c r="N367" s="9">
        <f t="shared" si="211"/>
        <v>1</v>
      </c>
      <c r="O367" s="11">
        <f t="shared" si="212"/>
        <v>0</v>
      </c>
      <c r="P367">
        <f t="shared" si="213"/>
        <v>0</v>
      </c>
      <c r="Q367">
        <f t="shared" si="214"/>
        <v>0</v>
      </c>
      <c r="R367">
        <f t="shared" si="215"/>
        <v>0</v>
      </c>
      <c r="S367">
        <f t="shared" si="216"/>
        <v>0</v>
      </c>
      <c r="T367">
        <f t="shared" si="217"/>
        <v>0</v>
      </c>
      <c r="W367" s="4">
        <f t="shared" si="246"/>
        <v>41323</v>
      </c>
      <c r="X367">
        <f t="shared" si="247"/>
        <v>1</v>
      </c>
      <c r="Y367" s="4">
        <f t="shared" si="227"/>
        <v>41323</v>
      </c>
      <c r="Z367">
        <f t="shared" si="228"/>
        <v>1.9927007299270074</v>
      </c>
      <c r="AA367">
        <f t="shared" si="229"/>
        <v>2.2365363463653636</v>
      </c>
      <c r="AB367" s="9">
        <f t="shared" si="218"/>
        <v>0.97244038532186194</v>
      </c>
      <c r="AC367" s="9">
        <f t="shared" si="230"/>
        <v>1.0185668171883919</v>
      </c>
      <c r="AD367" s="9">
        <f t="shared" si="219"/>
        <v>0.96695036103720833</v>
      </c>
      <c r="AE367" s="11">
        <f t="shared" si="231"/>
        <v>2.3284823131500758E-2</v>
      </c>
      <c r="AF367">
        <f t="shared" si="232"/>
        <v>1.0066798726716517</v>
      </c>
      <c r="AG367">
        <f t="shared" si="233"/>
        <v>-1.8656376485338384</v>
      </c>
      <c r="AH367">
        <f t="shared" si="234"/>
        <v>0.78953372512483588</v>
      </c>
      <c r="AI367">
        <f t="shared" si="235"/>
        <v>1.5251933427752222E-4</v>
      </c>
      <c r="AJ367">
        <f t="shared" si="248"/>
        <v>1.972850299284808E-2</v>
      </c>
      <c r="AN367" s="4">
        <f t="shared" si="249"/>
        <v>41689</v>
      </c>
      <c r="AO367">
        <f t="shared" si="250"/>
        <v>3</v>
      </c>
      <c r="AP367" s="4">
        <f t="shared" si="236"/>
        <v>41689</v>
      </c>
      <c r="AQ367">
        <f t="shared" si="237"/>
        <v>2.9952087611225187</v>
      </c>
      <c r="AR367">
        <f t="shared" si="238"/>
        <v>3.2390443775608748</v>
      </c>
      <c r="AS367" s="9">
        <f t="shared" si="220"/>
        <v>0.94772893986398477</v>
      </c>
      <c r="AT367" s="9">
        <f t="shared" si="221"/>
        <v>1.0451253164484937</v>
      </c>
      <c r="AU367" s="9">
        <f t="shared" si="222"/>
        <v>0.9409585971548845</v>
      </c>
      <c r="AV367" s="11">
        <f t="shared" si="239"/>
        <v>2.9508218871589803E-2</v>
      </c>
      <c r="AW367">
        <f t="shared" si="240"/>
        <v>0.21661170677385108</v>
      </c>
      <c r="AX367">
        <f t="shared" si="241"/>
        <v>-1.5479196805699347</v>
      </c>
      <c r="AY367">
        <f t="shared" si="242"/>
        <v>0.49748538299224759</v>
      </c>
      <c r="AZ367">
        <f t="shared" si="243"/>
        <v>9.8608280200189686E-5</v>
      </c>
      <c r="BA367">
        <f t="shared" si="251"/>
        <v>1.5855572707200519E-2</v>
      </c>
    </row>
    <row r="368" spans="7:53" x14ac:dyDescent="0.25">
      <c r="G368" s="4">
        <f t="shared" si="244"/>
        <v>40959</v>
      </c>
      <c r="H368">
        <f t="shared" si="245"/>
        <v>1</v>
      </c>
      <c r="I368" s="4">
        <f t="shared" si="223"/>
        <v>40959</v>
      </c>
      <c r="J368">
        <f t="shared" si="224"/>
        <v>0.99726027397260275</v>
      </c>
      <c r="K368">
        <f t="shared" si="225"/>
        <v>1.243161913316865</v>
      </c>
      <c r="L368" s="9">
        <f t="shared" si="210"/>
        <v>0.99053453842982964</v>
      </c>
      <c r="M368" s="9">
        <f t="shared" si="226"/>
        <v>0.9999605967832792</v>
      </c>
      <c r="N368" s="9">
        <f t="shared" si="211"/>
        <v>0.98677740845544171</v>
      </c>
      <c r="O368" s="11">
        <f t="shared" si="212"/>
        <v>1.5483730270125147E-2</v>
      </c>
      <c r="P368">
        <f t="shared" si="213"/>
        <v>2.0936186075172749</v>
      </c>
      <c r="Q368">
        <f t="shared" si="214"/>
        <v>-3.7923164964331959</v>
      </c>
      <c r="R368">
        <f t="shared" si="215"/>
        <v>0.9724854057813106</v>
      </c>
      <c r="S368">
        <f t="shared" si="216"/>
        <v>1.8372569004977628E-4</v>
      </c>
      <c r="T368">
        <f t="shared" si="217"/>
        <v>1.8372569004977628E-4</v>
      </c>
      <c r="W368" s="4">
        <f t="shared" si="246"/>
        <v>41324</v>
      </c>
      <c r="X368">
        <f t="shared" si="247"/>
        <v>2</v>
      </c>
      <c r="Y368" s="4">
        <f t="shared" si="227"/>
        <v>41324</v>
      </c>
      <c r="Z368">
        <f t="shared" si="228"/>
        <v>1.9954379562043796</v>
      </c>
      <c r="AA368">
        <f t="shared" si="229"/>
        <v>2.2392735726427357</v>
      </c>
      <c r="AB368" s="9">
        <f t="shared" si="218"/>
        <v>0.97238083026428457</v>
      </c>
      <c r="AC368" s="9">
        <f t="shared" si="230"/>
        <v>1.0186292009824325</v>
      </c>
      <c r="AD368" s="9">
        <f t="shared" si="219"/>
        <v>0.96688666631901754</v>
      </c>
      <c r="AE368" s="11">
        <f t="shared" si="231"/>
        <v>2.3303915731190873E-2</v>
      </c>
      <c r="AF368">
        <f t="shared" si="232"/>
        <v>1.0116945280541605</v>
      </c>
      <c r="AG368">
        <f t="shared" si="233"/>
        <v>-1.8586522776389101</v>
      </c>
      <c r="AH368">
        <f t="shared" si="234"/>
        <v>0.79017583093916888</v>
      </c>
      <c r="AI368">
        <f t="shared" si="235"/>
        <v>1.5265272290270946E-4</v>
      </c>
      <c r="AJ368">
        <f t="shared" si="248"/>
        <v>1.988115571575079E-2</v>
      </c>
      <c r="AN368" s="4">
        <f t="shared" si="249"/>
        <v>41690</v>
      </c>
      <c r="AO368">
        <f t="shared" si="250"/>
        <v>4</v>
      </c>
      <c r="AP368" s="4">
        <f t="shared" si="236"/>
        <v>41690</v>
      </c>
      <c r="AQ368">
        <f t="shared" si="237"/>
        <v>2.9979466119096507</v>
      </c>
      <c r="AR368">
        <f t="shared" si="238"/>
        <v>3.2417822283480069</v>
      </c>
      <c r="AS368" s="9">
        <f t="shared" si="220"/>
        <v>0.94765437140073616</v>
      </c>
      <c r="AT368" s="9">
        <f t="shared" si="221"/>
        <v>1.0452075546474633</v>
      </c>
      <c r="AU368" s="9">
        <f t="shared" si="222"/>
        <v>0.9408811408626796</v>
      </c>
      <c r="AV368" s="11">
        <f t="shared" si="239"/>
        <v>2.9523235583140787E-2</v>
      </c>
      <c r="AW368">
        <f t="shared" si="240"/>
        <v>0.21937210255273165</v>
      </c>
      <c r="AX368">
        <f t="shared" si="241"/>
        <v>-1.544353378657515</v>
      </c>
      <c r="AY368">
        <f t="shared" si="242"/>
        <v>0.49805731137328862</v>
      </c>
      <c r="AZ368">
        <f t="shared" si="243"/>
        <v>9.8729412231765822E-5</v>
      </c>
      <c r="BA368">
        <f t="shared" si="251"/>
        <v>1.5954302119432284E-2</v>
      </c>
    </row>
    <row r="369" spans="7:53" x14ac:dyDescent="0.25">
      <c r="G369" s="4">
        <f t="shared" si="244"/>
        <v>40960</v>
      </c>
      <c r="H369">
        <f t="shared" si="245"/>
        <v>2</v>
      </c>
      <c r="I369" s="4">
        <f t="shared" si="223"/>
        <v>40960</v>
      </c>
      <c r="J369">
        <f t="shared" si="224"/>
        <v>1</v>
      </c>
      <c r="K369">
        <f t="shared" si="225"/>
        <v>1.2459016393442623</v>
      </c>
      <c r="L369" s="9">
        <f t="shared" si="210"/>
        <v>0.99049550818274246</v>
      </c>
      <c r="M369" s="9">
        <f t="shared" si="226"/>
        <v>1</v>
      </c>
      <c r="N369" s="9">
        <f t="shared" si="211"/>
        <v>0.98673272036604187</v>
      </c>
      <c r="O369" s="11">
        <f t="shared" si="212"/>
        <v>1.5507749436179094E-2</v>
      </c>
      <c r="P369">
        <f t="shared" si="213"/>
        <v>2.1061121830123222</v>
      </c>
      <c r="Q369">
        <f t="shared" si="214"/>
        <v>-3.7717544660088662</v>
      </c>
      <c r="R369">
        <f t="shared" si="215"/>
        <v>0.97298517570456833</v>
      </c>
      <c r="S369">
        <f t="shared" si="216"/>
        <v>1.8382735189838219E-4</v>
      </c>
      <c r="T369">
        <f t="shared" si="217"/>
        <v>1.8382735189838219E-4</v>
      </c>
      <c r="W369" s="4">
        <f t="shared" si="246"/>
        <v>41325</v>
      </c>
      <c r="X369">
        <f t="shared" si="247"/>
        <v>3</v>
      </c>
      <c r="Y369" s="4">
        <f t="shared" si="227"/>
        <v>41325</v>
      </c>
      <c r="Z369">
        <f t="shared" si="228"/>
        <v>1.998175182481752</v>
      </c>
      <c r="AA369">
        <f t="shared" si="229"/>
        <v>2.2420107989201083</v>
      </c>
      <c r="AB369" s="9">
        <f t="shared" si="218"/>
        <v>0.97232122687683042</v>
      </c>
      <c r="AC369" s="9">
        <f t="shared" si="230"/>
        <v>1.0186916430532831</v>
      </c>
      <c r="AD369" s="9">
        <f t="shared" si="219"/>
        <v>0.96682292700612271</v>
      </c>
      <c r="AE369" s="11">
        <f t="shared" si="231"/>
        <v>2.3322996078248691E-2</v>
      </c>
      <c r="AF369">
        <f t="shared" si="232"/>
        <v>1.0166943199880876</v>
      </c>
      <c r="AG369">
        <f t="shared" si="233"/>
        <v>-1.8516858209960534</v>
      </c>
      <c r="AH369">
        <f t="shared" si="234"/>
        <v>0.79080352619289018</v>
      </c>
      <c r="AI369">
        <f t="shared" si="235"/>
        <v>1.5278335134012792E-4</v>
      </c>
      <c r="AJ369">
        <f t="shared" si="248"/>
        <v>2.0033939067090917E-2</v>
      </c>
      <c r="AN369" s="4">
        <f t="shared" si="249"/>
        <v>41691</v>
      </c>
      <c r="AO369">
        <f t="shared" si="250"/>
        <v>5</v>
      </c>
      <c r="AP369" s="4">
        <f t="shared" si="236"/>
        <v>41691</v>
      </c>
      <c r="AQ369">
        <f t="shared" si="237"/>
        <v>3.0006844626967832</v>
      </c>
      <c r="AR369">
        <f t="shared" si="238"/>
        <v>3.2445200791351394</v>
      </c>
      <c r="AS369" s="9">
        <f t="shared" si="220"/>
        <v>0.94757976896528118</v>
      </c>
      <c r="AT369" s="9">
        <f t="shared" si="221"/>
        <v>1.0452898432649353</v>
      </c>
      <c r="AU369" s="9">
        <f t="shared" si="222"/>
        <v>0.94080365370132102</v>
      </c>
      <c r="AV369" s="11">
        <f t="shared" si="239"/>
        <v>2.9538242209797987E-2</v>
      </c>
      <c r="AW369">
        <f t="shared" si="240"/>
        <v>0.22212655981517043</v>
      </c>
      <c r="AX369">
        <f t="shared" si="241"/>
        <v>-1.5407941184870031</v>
      </c>
      <c r="AY369">
        <f t="shared" si="242"/>
        <v>0.49862487762167518</v>
      </c>
      <c r="AZ369">
        <f t="shared" si="243"/>
        <v>9.8849702102564538E-5</v>
      </c>
      <c r="BA369">
        <f t="shared" si="251"/>
        <v>1.6053151821534849E-2</v>
      </c>
    </row>
    <row r="370" spans="7:53" x14ac:dyDescent="0.25">
      <c r="G370" s="4">
        <f t="shared" si="244"/>
        <v>40961</v>
      </c>
      <c r="H370">
        <f t="shared" si="245"/>
        <v>3</v>
      </c>
      <c r="I370" s="4">
        <f t="shared" si="223"/>
        <v>40961</v>
      </c>
      <c r="J370">
        <f t="shared" si="224"/>
        <v>1.0013679890560876</v>
      </c>
      <c r="K370">
        <f t="shared" si="225"/>
        <v>1.2472696284003499</v>
      </c>
      <c r="L370" s="9">
        <f t="shared" si="210"/>
        <v>0.99047599534582997</v>
      </c>
      <c r="M370" s="9">
        <f t="shared" si="226"/>
        <v>1.0000197004642255</v>
      </c>
      <c r="N370" s="9">
        <f t="shared" si="211"/>
        <v>0.98671038410991452</v>
      </c>
      <c r="O370" s="11">
        <f t="shared" si="212"/>
        <v>1.5519737036655453E-2</v>
      </c>
      <c r="P370">
        <f t="shared" si="213"/>
        <v>2.1123265424255231</v>
      </c>
      <c r="Q370">
        <f t="shared" si="214"/>
        <v>-3.7615237982011762</v>
      </c>
      <c r="R370">
        <f t="shared" si="215"/>
        <v>0.97322817712029686</v>
      </c>
      <c r="S370">
        <f t="shared" si="216"/>
        <v>1.8387688485983048E-4</v>
      </c>
      <c r="T370">
        <f t="shared" si="217"/>
        <v>1.8387688485983048E-4</v>
      </c>
      <c r="W370" s="4"/>
      <c r="Y370" s="4"/>
      <c r="AB370" s="9"/>
      <c r="AC370" s="9"/>
      <c r="AD370" s="9"/>
      <c r="AE370" s="11"/>
    </row>
    <row r="371" spans="7:53" x14ac:dyDescent="0.25">
      <c r="G371" s="4"/>
    </row>
    <row r="372" spans="7:53" x14ac:dyDescent="0.25">
      <c r="G372" s="4"/>
    </row>
    <row r="373" spans="7:53" x14ac:dyDescent="0.25">
      <c r="G373" s="4"/>
    </row>
    <row r="374" spans="7:53" x14ac:dyDescent="0.25">
      <c r="G374" s="4"/>
    </row>
    <row r="375" spans="7:53" x14ac:dyDescent="0.25">
      <c r="G375" s="4"/>
    </row>
    <row r="376" spans="7:53" x14ac:dyDescent="0.25">
      <c r="G376" s="4"/>
    </row>
    <row r="377" spans="7:53" x14ac:dyDescent="0.25">
      <c r="G377" s="4"/>
    </row>
    <row r="378" spans="7:53" x14ac:dyDescent="0.25">
      <c r="G378" s="4"/>
    </row>
    <row r="379" spans="7:53" x14ac:dyDescent="0.25">
      <c r="G379" s="4"/>
    </row>
    <row r="380" spans="7:53" x14ac:dyDescent="0.25">
      <c r="G380" s="4"/>
    </row>
    <row r="381" spans="7:53" x14ac:dyDescent="0.25">
      <c r="G38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Spot rates</vt:lpstr>
      <vt:lpstr>Corridor</vt:lpstr>
      <vt:lpstr>beta0</vt:lpstr>
      <vt:lpstr>beta1</vt:lpstr>
      <vt:lpstr>beta2</vt:lpstr>
      <vt:lpstr>beta3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 Pedro Vidal Nunes</dc:creator>
  <cp:lastModifiedBy>Joao Pedro Vidal Nunes</cp:lastModifiedBy>
  <cp:lastPrinted>2011-04-26T15:48:37Z</cp:lastPrinted>
  <dcterms:created xsi:type="dcterms:W3CDTF">2011-04-26T10:51:42Z</dcterms:created>
  <dcterms:modified xsi:type="dcterms:W3CDTF">2016-06-01T17:18:58Z</dcterms:modified>
</cp:coreProperties>
</file>